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ados\USUARIO\MARCILON\DOC\Licitação 2023\Pregão Eletrônico nº 003-2023 - Obra de Reforma Delegacias Regionais de Diamantina e Juiz de Fora\Planilhas Atualizadas\Juiz de Fora\"/>
    </mc:Choice>
  </mc:AlternateContent>
  <xr:revisionPtr revIDLastSave="0" documentId="13_ncr:1_{EA4BD001-329C-41B3-B67E-5D14EDF014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çamento Sintético" sheetId="1" r:id="rId1"/>
  </sheets>
  <externalReferences>
    <externalReference r:id="rId2"/>
  </externalReferences>
  <definedNames>
    <definedName name="_xlnm.Print_Area" localSheetId="0">'Orçamento Sintético'!$A$1:$J$32</definedName>
    <definedName name="_xlnm.Print_Titles" localSheetId="0">'[1]repeated header'!$4:$4</definedName>
  </definedNames>
  <calcPr calcId="181029"/>
</workbook>
</file>

<file path=xl/calcChain.xml><?xml version="1.0" encoding="utf-8"?>
<calcChain xmlns="http://schemas.openxmlformats.org/spreadsheetml/2006/main">
  <c r="H26" i="1" l="1"/>
  <c r="I26" i="1" s="1"/>
  <c r="J26" i="1" s="1"/>
  <c r="H25" i="1"/>
  <c r="I25" i="1" s="1"/>
  <c r="J25" i="1" s="1"/>
  <c r="H24" i="1"/>
  <c r="I24" i="1" s="1"/>
  <c r="J24" i="1" s="1"/>
  <c r="H23" i="1"/>
  <c r="I23" i="1" s="1"/>
  <c r="J23" i="1" s="1"/>
  <c r="H22" i="1"/>
  <c r="I22" i="1" s="1"/>
  <c r="J22" i="1" s="1"/>
  <c r="J21" i="1"/>
  <c r="H20" i="1"/>
  <c r="I20" i="1" s="1"/>
  <c r="J20" i="1" s="1"/>
  <c r="I19" i="1"/>
  <c r="J19" i="1" s="1"/>
  <c r="H19" i="1"/>
  <c r="H18" i="1"/>
  <c r="I18" i="1" s="1"/>
  <c r="J18" i="1" s="1"/>
  <c r="J17" i="1"/>
  <c r="H16" i="1"/>
  <c r="I16" i="1" s="1"/>
  <c r="J16" i="1" s="1"/>
  <c r="H15" i="1"/>
  <c r="I15" i="1" s="1"/>
  <c r="J15" i="1" s="1"/>
  <c r="H14" i="1"/>
  <c r="I14" i="1" s="1"/>
  <c r="J14" i="1" s="1"/>
  <c r="I13" i="1"/>
  <c r="J13" i="1" s="1"/>
  <c r="H13" i="1"/>
  <c r="H12" i="1"/>
  <c r="I12" i="1" s="1"/>
  <c r="J12" i="1" s="1"/>
  <c r="H11" i="1"/>
  <c r="I11" i="1" s="1"/>
  <c r="J11" i="1" s="1"/>
  <c r="H10" i="1"/>
  <c r="I10" i="1" s="1"/>
  <c r="J10" i="1" s="1"/>
  <c r="I9" i="1"/>
  <c r="J9" i="1" s="1"/>
  <c r="H9" i="1"/>
  <c r="J8" i="1"/>
  <c r="H7" i="1"/>
  <c r="I7" i="1" s="1"/>
  <c r="J7" i="1" s="1"/>
  <c r="H6" i="1"/>
  <c r="I6" i="1" s="1"/>
  <c r="J6" i="1" s="1"/>
  <c r="J5" i="1"/>
</calcChain>
</file>

<file path=xl/sharedStrings.xml><?xml version="1.0" encoding="utf-8"?>
<sst xmlns="http://schemas.openxmlformats.org/spreadsheetml/2006/main" count="121" uniqueCount="90">
  <si>
    <t>Bancos</t>
  </si>
  <si>
    <t>B.D.I.</t>
  </si>
  <si>
    <t>Encargos Sociais</t>
  </si>
  <si>
    <t xml:space="preserve">SINAPI - 01/2023 - Minas Gerais
SICRO3 - 10/2022 - Minas Gerais
SEDOP - 02/2023 - Pará
SETOP - 10/2022 - Minas Gerais
SUDECAP - 12/2022 - Minas Gerais
</t>
  </si>
  <si>
    <t>29,07%</t>
  </si>
  <si>
    <t>Desonerado: embutido nos preços unitário dos insumos de mão de obra, de acordo com as bases.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</si>
  <si>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</si>
  <si>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</si>
  <si>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</si>
  <si>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</si>
  <si>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</si>
  <si>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</si>
  <si>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</si>
  <si>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</si>
  <si>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</si>
  <si>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</si>
  <si>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</si>
  <si>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</si>
  <si>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Administração da obra</t>
  </si>
  <si>
    <t xml:space="preserve"> 1.1 </t>
  </si>
  <si>
    <t xml:space="preserve"> 100305 </t>
  </si>
  <si>
    <t>SINAPI</t>
  </si>
  <si>
    <t>ENGENHEIRO CIVIL JUNIOR COM ENCARGOS COMPLEMENTARES</t>
  </si>
  <si>
    <t>H</t>
  </si>
  <si>
    <t xml:space="preserve"> 1.2 </t>
  </si>
  <si>
    <t xml:space="preserve"> 90776 </t>
  </si>
  <si>
    <t>ENCARREGADO GERAL COM ENCARGOS COMPLEMENTARES</t>
  </si>
  <si>
    <t xml:space="preserve"> 2 </t>
  </si>
  <si>
    <t>Tratamento de infiltrações e revestimentos</t>
  </si>
  <si>
    <t xml:space="preserve"> 2.1 </t>
  </si>
  <si>
    <t xml:space="preserve"> 97631 </t>
  </si>
  <si>
    <t>(Apenas paredes com infiltração) DEMOLIÇÃO DE ARGAMASSAS, DE FORMA MANUAL, SEM REAPROVEITAMENTO. AF_12/2017</t>
  </si>
  <si>
    <t>m²</t>
  </si>
  <si>
    <t xml:space="preserve"> 2.2 </t>
  </si>
  <si>
    <t xml:space="preserve"> 87777 </t>
  </si>
  <si>
    <t>EMBOÇO OU MASSA ÚNICA EM ARGAMASSA TRAÇO 1:2:8, PREPARO MANUAL, APLICADA MANUALMENTE EM PANOS DE FACHADA COM PRESENÇA DE VÃOS, ESPESSURA DE 25 MM. AF_06/2014</t>
  </si>
  <si>
    <t xml:space="preserve"> 2.3 </t>
  </si>
  <si>
    <t xml:space="preserve"> PIN-EMA-005 </t>
  </si>
  <si>
    <t>SETOP</t>
  </si>
  <si>
    <t>EMASSAMENTO EM PAREDE COM MASSA ACRÍLICA, UMA (1) DEMÃO, INCLUSIVE LIXAMENTO PARA PINTURA</t>
  </si>
  <si>
    <t xml:space="preserve"> 98561 </t>
  </si>
  <si>
    <t>(Auditório) IMPERMEABILIZAÇÃO DE PAREDES COM ARGAMASSA DE CIMENTO E AREIA, COM ADITIVO IMPERMEABILIZANTE, E = 2CM. AF_06/2018</t>
  </si>
  <si>
    <t xml:space="preserve"> 2.4 </t>
  </si>
  <si>
    <t xml:space="preserve"> 84651 </t>
  </si>
  <si>
    <t>(Auditório) PINTURA COM TINTA IMPERMEAVEL MINERAL EM PO, DUAS DEMAOS</t>
  </si>
  <si>
    <t xml:space="preserve"> 2.5 </t>
  </si>
  <si>
    <t xml:space="preserve"> 88489 </t>
  </si>
  <si>
    <t>(Paredes internas) APLICAÇÃO MANUAL DE PINTURA COM TINTA LÁTEX ACRÍLICA EM PAREDES, DUAS DEMÃOS. AF_06/2014</t>
  </si>
  <si>
    <t xml:space="preserve"> 2.6 </t>
  </si>
  <si>
    <t xml:space="preserve"> 88488 </t>
  </si>
  <si>
    <t>APLICAÇÃO MANUAL DE PINTURA COM TINTA LÁTEX ACRÍLICA EM TETO, DUAS DEMÃOS. AF_06/2014</t>
  </si>
  <si>
    <t xml:space="preserve"> 2.7 </t>
  </si>
  <si>
    <t xml:space="preserve"> 92915 </t>
  </si>
  <si>
    <t>ARMAÇÃO DE ESTRUTURAS DE CONCRETO ARMADO, EXCETO VIGAS, PILARES, LAJES E FUNDAÇÕES, UTILIZANDO AÇO CA-60 DE 5,0 MM - MONTAGEM. AF_12/2015</t>
  </si>
  <si>
    <t>KG</t>
  </si>
  <si>
    <t xml:space="preserve"> 3 </t>
  </si>
  <si>
    <t>Cobertura</t>
  </si>
  <si>
    <t xml:space="preserve"> 3.1 </t>
  </si>
  <si>
    <t xml:space="preserve"> 92575 </t>
  </si>
  <si>
    <t>TRAMA DE AÇO COMPOSTA POR RIPAS E CAIBROS PARA TELHADOS DE ATÉ 2 ÁGUAS PARA TELHA CERÂMICA CAPA-CANAL, INCLUSO TRANSPORTE VERTICAL. AF_07/2019</t>
  </si>
  <si>
    <t xml:space="preserve"> 3.2 </t>
  </si>
  <si>
    <t xml:space="preserve"> 94201 </t>
  </si>
  <si>
    <t>TELHAMENTO COM TELHA CERÂMICA CAPA-CANAL, TIPO COLONIAL, COM ATÉ 2 ÁGUAS, INCLUSO TRANSPORTE VERTICAL. AF_07/2019</t>
  </si>
  <si>
    <t xml:space="preserve"> 3.3 </t>
  </si>
  <si>
    <t xml:space="preserve"> 98547 </t>
  </si>
  <si>
    <t>IMPERMEABILIZAÇÃO DE SUPERFÍCIE COM MANTA ASFÁLTICA, DUAS CAMADAS, INCLUSIVE APLICAÇÃO DE PRIMER ASFÁLTICO, E=3MM E E=4MM. AF_06/2018</t>
  </si>
  <si>
    <t xml:space="preserve"> 4 </t>
  </si>
  <si>
    <t>Limpeza e outros</t>
  </si>
  <si>
    <t xml:space="preserve"> 4.1 </t>
  </si>
  <si>
    <t xml:space="preserve"> 99803 </t>
  </si>
  <si>
    <t>LIMPEZA DE PISO CERÂMICO OU PORCELANATO COM PANO ÚMIDO. AF_04/2019</t>
  </si>
  <si>
    <t xml:space="preserve"> 4.2 </t>
  </si>
  <si>
    <t xml:space="preserve"> 88264 </t>
  </si>
  <si>
    <t>ELETRICISTA COM ENCARGOS COMPLEMENTARES</t>
  </si>
  <si>
    <t xml:space="preserve"> 4.3 </t>
  </si>
  <si>
    <t xml:space="preserve"> 102191 </t>
  </si>
  <si>
    <t>REMOÇÃO DE VIDRO LISO COMUM DE ESQUADRIA COM BAGUETE DE ALUMÍNIO OU PVC. AF_01/2021</t>
  </si>
  <si>
    <t xml:space="preserve"> 4.4 </t>
  </si>
  <si>
    <t xml:space="preserve"> 102161 </t>
  </si>
  <si>
    <t>INSTALAÇÃO DE VIDRO LISO INCOLOR, E = 3 MM, EM ESQUADRIA DE ALUMÍNIO OU PVC, FIXADO COM BAGUETE. AF_01/2021_P</t>
  </si>
  <si>
    <t xml:space="preserve"> 4.5 </t>
  </si>
  <si>
    <t xml:space="preserve"> 93141 </t>
  </si>
  <si>
    <t>PONTO DE TOMADA RESIDENCIAL INCLUINDO TOMADA 10A/250V, CAIXA ELÉTRICA, ELETRODUTO, CABO, RASGO, QUEBRA E CHUMBAMENTO. AF_01/2016</t>
  </si>
  <si>
    <t>UN</t>
  </si>
  <si>
    <t>Total sem BDI</t>
  </si>
  <si>
    <t>Total do BDI</t>
  </si>
  <si>
    <t>Total Geral</t>
  </si>
  <si>
    <t>_______________________________________________________________
RAPHAEL ELOI
Setor de Engenharia</t>
  </si>
  <si>
    <t>Obra - ANEXO I DO TERMO DE REFERÊNCIA (PE Nº 003/2023)</t>
  </si>
  <si>
    <r>
      <t xml:space="preserve">P.O CROMG - </t>
    </r>
    <r>
      <rPr>
        <b/>
        <u/>
        <sz val="10"/>
        <rFont val="Arial"/>
        <family val="2"/>
      </rPr>
      <t>REGIONAL JUIZ DE FORA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</si>
</sst>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%"/>
  </numFmts>
  <fonts count="22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u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right" vertical="top" wrapText="1"/>
    </xf>
    <xf numFmtId="0" fontId="6" fillId="7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right" vertical="top" wrapText="1"/>
    </xf>
    <xf numFmtId="4" fontId="8" fillId="9" borderId="6" xfId="0" applyNumberFormat="1" applyFont="1" applyFill="1" applyBorder="1" applyAlignment="1">
      <alignment horizontal="right" vertical="top" wrapText="1"/>
    </xf>
    <xf numFmtId="164" fontId="9" fillId="10" borderId="7" xfId="0" applyNumberFormat="1" applyFont="1" applyFill="1" applyBorder="1" applyAlignment="1">
      <alignment horizontal="right" vertical="top" wrapText="1"/>
    </xf>
    <xf numFmtId="0" fontId="10" fillId="11" borderId="8" xfId="0" applyFont="1" applyFill="1" applyBorder="1" applyAlignment="1">
      <alignment horizontal="left" vertical="top" wrapText="1"/>
    </xf>
    <xf numFmtId="0" fontId="11" fillId="12" borderId="9" xfId="0" applyFont="1" applyFill="1" applyBorder="1" applyAlignment="1">
      <alignment horizontal="center" vertical="top" wrapText="1"/>
    </xf>
    <xf numFmtId="0" fontId="12" fillId="13" borderId="10" xfId="0" applyFont="1" applyFill="1" applyBorder="1" applyAlignment="1">
      <alignment horizontal="right" vertical="top" wrapText="1"/>
    </xf>
    <xf numFmtId="4" fontId="13" fillId="14" borderId="11" xfId="0" applyNumberFormat="1" applyFont="1" applyFill="1" applyBorder="1" applyAlignment="1">
      <alignment horizontal="right" vertical="top" wrapText="1"/>
    </xf>
    <xf numFmtId="164" fontId="14" fillId="15" borderId="12" xfId="0" applyNumberFormat="1" applyFont="1" applyFill="1" applyBorder="1" applyAlignment="1">
      <alignment horizontal="right" vertical="top" wrapText="1"/>
    </xf>
    <xf numFmtId="0" fontId="15" fillId="16" borderId="0" xfId="0" applyFont="1" applyFill="1" applyAlignment="1">
      <alignment horizontal="left" vertical="top" wrapText="1"/>
    </xf>
    <xf numFmtId="0" fontId="16" fillId="17" borderId="0" xfId="0" applyFont="1" applyFill="1" applyAlignment="1">
      <alignment horizontal="center" vertical="top" wrapText="1"/>
    </xf>
    <xf numFmtId="0" fontId="17" fillId="18" borderId="0" xfId="0" applyFont="1" applyFill="1" applyAlignment="1">
      <alignment horizontal="right" vertical="top" wrapText="1"/>
    </xf>
    <xf numFmtId="0" fontId="19" fillId="20" borderId="0" xfId="0" applyFont="1" applyFill="1" applyAlignment="1">
      <alignment horizontal="left" vertical="top" wrapText="1"/>
    </xf>
    <xf numFmtId="0" fontId="20" fillId="21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15" fillId="16" borderId="0" xfId="0" applyFont="1" applyFill="1" applyAlignment="1">
      <alignment horizontal="left" vertical="top" wrapText="1"/>
    </xf>
    <xf numFmtId="0" fontId="17" fillId="18" borderId="0" xfId="0" applyFont="1" applyFill="1" applyAlignment="1">
      <alignment horizontal="right" vertical="top" wrapText="1"/>
    </xf>
    <xf numFmtId="4" fontId="18" fillId="19" borderId="0" xfId="0" applyNumberFormat="1" applyFont="1" applyFill="1" applyAlignment="1">
      <alignment horizontal="right" vertical="top" wrapText="1"/>
    </xf>
    <xf numFmtId="0" fontId="20" fillId="21" borderId="0" xfId="0" applyFont="1" applyFill="1" applyAlignment="1">
      <alignment horizontal="center" vertical="top" wrapText="1"/>
    </xf>
    <xf numFmtId="0" fontId="0" fillId="0" borderId="0" xfId="0"/>
    <xf numFmtId="0" fontId="2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showGridLines="0" tabSelected="1" showOutlineSymbols="0" showWhiteSpace="0" view="pageBreakPreview" zoomScaleNormal="100" zoomScaleSheetLayoutView="100" workbookViewId="0">
      <selection activeCell="G7" sqref="G7"/>
    </sheetView>
  </sheetViews>
  <sheetFormatPr defaultRowHeight="14.25" x14ac:dyDescent="0.2"/>
  <cols>
    <col min="1" max="2" width="10" bestFit="1" customWidth="1"/>
    <col min="3" max="3" width="13.25" bestFit="1" customWidth="1"/>
    <col min="4" max="4" width="60" bestFit="1" customWidth="1"/>
    <col min="5" max="5" width="8" bestFit="1" customWidth="1"/>
    <col min="6" max="10" width="13" bestFit="1" customWidth="1"/>
  </cols>
  <sheetData>
    <row r="1" spans="1:10" ht="15" x14ac:dyDescent="0.2">
      <c r="A1" s="1"/>
      <c r="B1" s="1"/>
      <c r="C1" s="1"/>
      <c r="D1" s="1" t="s">
        <v>88</v>
      </c>
      <c r="E1" s="19" t="s">
        <v>0</v>
      </c>
      <c r="F1" s="19"/>
      <c r="G1" s="19" t="s">
        <v>1</v>
      </c>
      <c r="H1" s="19"/>
      <c r="I1" s="19" t="s">
        <v>2</v>
      </c>
      <c r="J1" s="19"/>
    </row>
    <row r="2" spans="1:10" ht="129.94999999999999" customHeight="1" x14ac:dyDescent="0.2">
      <c r="A2" s="14"/>
      <c r="B2" s="14"/>
      <c r="C2" s="14"/>
      <c r="D2" s="14" t="s">
        <v>89</v>
      </c>
      <c r="E2" s="20" t="s">
        <v>3</v>
      </c>
      <c r="F2" s="20"/>
      <c r="G2" s="20" t="s">
        <v>4</v>
      </c>
      <c r="H2" s="20"/>
      <c r="I2" s="20" t="s">
        <v>5</v>
      </c>
      <c r="J2" s="20"/>
    </row>
    <row r="3" spans="1:10" ht="15" x14ac:dyDescent="0.25">
      <c r="A3" s="25" t="s">
        <v>6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30" customHeight="1" x14ac:dyDescent="0.2">
      <c r="A4" s="2" t="s">
        <v>7</v>
      </c>
      <c r="B4" s="4" t="s">
        <v>8</v>
      </c>
      <c r="C4" s="2" t="s">
        <v>9</v>
      </c>
      <c r="D4" s="2" t="s">
        <v>10</v>
      </c>
      <c r="E4" s="3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</row>
    <row r="5" spans="1:10" ht="24" customHeight="1" x14ac:dyDescent="0.2">
      <c r="A5" s="5" t="s">
        <v>17</v>
      </c>
      <c r="B5" s="5"/>
      <c r="C5" s="5"/>
      <c r="D5" s="5" t="s">
        <v>18</v>
      </c>
      <c r="E5" s="5"/>
      <c r="F5" s="6"/>
      <c r="G5" s="5"/>
      <c r="H5" s="5"/>
      <c r="I5" s="7">
        <v>9577.2000000000007</v>
      </c>
      <c r="J5" s="8">
        <f t="shared" ref="J5:J26" si="0">I5 / 83972.2</f>
        <v>0.11405203150566498</v>
      </c>
    </row>
    <row r="6" spans="1:10" ht="26.1" customHeight="1" x14ac:dyDescent="0.2">
      <c r="A6" s="9" t="s">
        <v>19</v>
      </c>
      <c r="B6" s="11" t="s">
        <v>20</v>
      </c>
      <c r="C6" s="9" t="s">
        <v>21</v>
      </c>
      <c r="D6" s="9" t="s">
        <v>22</v>
      </c>
      <c r="E6" s="10" t="s">
        <v>23</v>
      </c>
      <c r="F6" s="11">
        <v>40</v>
      </c>
      <c r="G6" s="12">
        <v>98.33</v>
      </c>
      <c r="H6" s="12">
        <f>TRUNC(G6 * (1 + 29.07 / 100), 2)</f>
        <v>126.91</v>
      </c>
      <c r="I6" s="12">
        <f>TRUNC(F6 * H6, 2)</f>
        <v>5076.3999999999996</v>
      </c>
      <c r="J6" s="13">
        <f t="shared" si="0"/>
        <v>6.0453340510311745E-2</v>
      </c>
    </row>
    <row r="7" spans="1:10" ht="24" customHeight="1" x14ac:dyDescent="0.2">
      <c r="A7" s="9" t="s">
        <v>24</v>
      </c>
      <c r="B7" s="11" t="s">
        <v>25</v>
      </c>
      <c r="C7" s="9" t="s">
        <v>21</v>
      </c>
      <c r="D7" s="9" t="s">
        <v>26</v>
      </c>
      <c r="E7" s="10" t="s">
        <v>23</v>
      </c>
      <c r="F7" s="11">
        <v>80</v>
      </c>
      <c r="G7" s="12">
        <v>43.59</v>
      </c>
      <c r="H7" s="12">
        <f>TRUNC(G7 * (1 + 29.07 / 100), 2)</f>
        <v>56.26</v>
      </c>
      <c r="I7" s="12">
        <f>TRUNC(F7 * H7, 2)</f>
        <v>4500.8</v>
      </c>
      <c r="J7" s="13">
        <f t="shared" si="0"/>
        <v>5.3598690995353228E-2</v>
      </c>
    </row>
    <row r="8" spans="1:10" ht="24" customHeight="1" x14ac:dyDescent="0.2">
      <c r="A8" s="5" t="s">
        <v>27</v>
      </c>
      <c r="B8" s="5"/>
      <c r="C8" s="5"/>
      <c r="D8" s="5" t="s">
        <v>28</v>
      </c>
      <c r="E8" s="5"/>
      <c r="F8" s="6"/>
      <c r="G8" s="5"/>
      <c r="H8" s="5"/>
      <c r="I8" s="7">
        <v>59465.29</v>
      </c>
      <c r="J8" s="8">
        <f t="shared" si="0"/>
        <v>0.70815448446033336</v>
      </c>
    </row>
    <row r="9" spans="1:10" ht="26.1" customHeight="1" x14ac:dyDescent="0.2">
      <c r="A9" s="9" t="s">
        <v>29</v>
      </c>
      <c r="B9" s="11" t="s">
        <v>30</v>
      </c>
      <c r="C9" s="9" t="s">
        <v>21</v>
      </c>
      <c r="D9" s="9" t="s">
        <v>31</v>
      </c>
      <c r="E9" s="10" t="s">
        <v>32</v>
      </c>
      <c r="F9" s="11">
        <v>338.8</v>
      </c>
      <c r="G9" s="12">
        <v>2.78</v>
      </c>
      <c r="H9" s="12">
        <f t="shared" ref="H9:H16" si="1">TRUNC(G9 * (1 + 29.07 / 100), 2)</f>
        <v>3.58</v>
      </c>
      <c r="I9" s="12">
        <f t="shared" ref="I9:I16" si="2">TRUNC(F9 * H9, 2)</f>
        <v>1212.9000000000001</v>
      </c>
      <c r="J9" s="13">
        <f t="shared" si="0"/>
        <v>1.4444066012323127E-2</v>
      </c>
    </row>
    <row r="10" spans="1:10" ht="51.95" customHeight="1" x14ac:dyDescent="0.2">
      <c r="A10" s="9" t="s">
        <v>33</v>
      </c>
      <c r="B10" s="11" t="s">
        <v>34</v>
      </c>
      <c r="C10" s="9" t="s">
        <v>21</v>
      </c>
      <c r="D10" s="9" t="s">
        <v>35</v>
      </c>
      <c r="E10" s="10" t="s">
        <v>32</v>
      </c>
      <c r="F10" s="11">
        <v>263.3</v>
      </c>
      <c r="G10" s="12">
        <v>52.01</v>
      </c>
      <c r="H10" s="12">
        <f t="shared" si="1"/>
        <v>67.12</v>
      </c>
      <c r="I10" s="12">
        <f t="shared" si="2"/>
        <v>17672.689999999999</v>
      </c>
      <c r="J10" s="13">
        <f t="shared" si="0"/>
        <v>0.2104588185137462</v>
      </c>
    </row>
    <row r="11" spans="1:10" ht="26.1" customHeight="1" x14ac:dyDescent="0.2">
      <c r="A11" s="9" t="s">
        <v>36</v>
      </c>
      <c r="B11" s="11" t="s">
        <v>37</v>
      </c>
      <c r="C11" s="9" t="s">
        <v>38</v>
      </c>
      <c r="D11" s="9" t="s">
        <v>39</v>
      </c>
      <c r="E11" s="10" t="s">
        <v>32</v>
      </c>
      <c r="F11" s="11">
        <v>847</v>
      </c>
      <c r="G11" s="12">
        <v>11.8</v>
      </c>
      <c r="H11" s="12">
        <f t="shared" si="1"/>
        <v>15.23</v>
      </c>
      <c r="I11" s="12">
        <f t="shared" si="2"/>
        <v>12899.81</v>
      </c>
      <c r="J11" s="13">
        <f t="shared" si="0"/>
        <v>0.15362000757393518</v>
      </c>
    </row>
    <row r="12" spans="1:10" ht="39" customHeight="1" x14ac:dyDescent="0.2">
      <c r="A12" s="9" t="s">
        <v>36</v>
      </c>
      <c r="B12" s="11" t="s">
        <v>40</v>
      </c>
      <c r="C12" s="9" t="s">
        <v>21</v>
      </c>
      <c r="D12" s="9" t="s">
        <v>41</v>
      </c>
      <c r="E12" s="10" t="s">
        <v>32</v>
      </c>
      <c r="F12" s="11">
        <v>75.5</v>
      </c>
      <c r="G12" s="12">
        <v>40.479999999999997</v>
      </c>
      <c r="H12" s="12">
        <f t="shared" si="1"/>
        <v>52.24</v>
      </c>
      <c r="I12" s="12">
        <f t="shared" si="2"/>
        <v>3944.12</v>
      </c>
      <c r="J12" s="13">
        <f t="shared" si="0"/>
        <v>4.6969354143395078E-2</v>
      </c>
    </row>
    <row r="13" spans="1:10" ht="26.1" customHeight="1" x14ac:dyDescent="0.2">
      <c r="A13" s="9" t="s">
        <v>42</v>
      </c>
      <c r="B13" s="11" t="s">
        <v>43</v>
      </c>
      <c r="C13" s="9" t="s">
        <v>21</v>
      </c>
      <c r="D13" s="9" t="s">
        <v>44</v>
      </c>
      <c r="E13" s="10" t="s">
        <v>32</v>
      </c>
      <c r="F13" s="11">
        <v>75</v>
      </c>
      <c r="G13" s="12">
        <v>11.76</v>
      </c>
      <c r="H13" s="12">
        <f t="shared" si="1"/>
        <v>15.17</v>
      </c>
      <c r="I13" s="12">
        <f t="shared" si="2"/>
        <v>1137.75</v>
      </c>
      <c r="J13" s="13">
        <f t="shared" si="0"/>
        <v>1.354912697297439E-2</v>
      </c>
    </row>
    <row r="14" spans="1:10" ht="26.1" customHeight="1" x14ac:dyDescent="0.2">
      <c r="A14" s="9" t="s">
        <v>45</v>
      </c>
      <c r="B14" s="11" t="s">
        <v>46</v>
      </c>
      <c r="C14" s="9" t="s">
        <v>21</v>
      </c>
      <c r="D14" s="9" t="s">
        <v>47</v>
      </c>
      <c r="E14" s="10" t="s">
        <v>32</v>
      </c>
      <c r="F14" s="11">
        <v>772</v>
      </c>
      <c r="G14" s="12">
        <v>13.65</v>
      </c>
      <c r="H14" s="12">
        <f t="shared" si="1"/>
        <v>17.61</v>
      </c>
      <c r="I14" s="12">
        <f t="shared" si="2"/>
        <v>13594.92</v>
      </c>
      <c r="J14" s="13">
        <f t="shared" si="0"/>
        <v>0.16189786619857524</v>
      </c>
    </row>
    <row r="15" spans="1:10" ht="26.1" customHeight="1" x14ac:dyDescent="0.2">
      <c r="A15" s="9" t="s">
        <v>48</v>
      </c>
      <c r="B15" s="11" t="s">
        <v>49</v>
      </c>
      <c r="C15" s="9" t="s">
        <v>21</v>
      </c>
      <c r="D15" s="9" t="s">
        <v>50</v>
      </c>
      <c r="E15" s="10" t="s">
        <v>32</v>
      </c>
      <c r="F15" s="11">
        <v>440</v>
      </c>
      <c r="G15" s="12">
        <v>15.48</v>
      </c>
      <c r="H15" s="12">
        <f t="shared" si="1"/>
        <v>19.98</v>
      </c>
      <c r="I15" s="12">
        <f t="shared" si="2"/>
        <v>8791.2000000000007</v>
      </c>
      <c r="J15" s="13">
        <f t="shared" si="0"/>
        <v>0.10469179085459236</v>
      </c>
    </row>
    <row r="16" spans="1:10" ht="39" customHeight="1" x14ac:dyDescent="0.2">
      <c r="A16" s="9" t="s">
        <v>51</v>
      </c>
      <c r="B16" s="11" t="s">
        <v>52</v>
      </c>
      <c r="C16" s="9" t="s">
        <v>21</v>
      </c>
      <c r="D16" s="9" t="s">
        <v>53</v>
      </c>
      <c r="E16" s="10" t="s">
        <v>54</v>
      </c>
      <c r="F16" s="11">
        <v>10</v>
      </c>
      <c r="G16" s="12">
        <v>16.420000000000002</v>
      </c>
      <c r="H16" s="12">
        <f t="shared" si="1"/>
        <v>21.19</v>
      </c>
      <c r="I16" s="12">
        <f t="shared" si="2"/>
        <v>211.9</v>
      </c>
      <c r="J16" s="13">
        <f t="shared" si="0"/>
        <v>2.5234541907917145E-3</v>
      </c>
    </row>
    <row r="17" spans="1:10" ht="24" customHeight="1" x14ac:dyDescent="0.2">
      <c r="A17" s="5" t="s">
        <v>55</v>
      </c>
      <c r="B17" s="5"/>
      <c r="C17" s="5"/>
      <c r="D17" s="5" t="s">
        <v>56</v>
      </c>
      <c r="E17" s="5"/>
      <c r="F17" s="6"/>
      <c r="G17" s="5"/>
      <c r="H17" s="5"/>
      <c r="I17" s="7">
        <v>9872.3700000000008</v>
      </c>
      <c r="J17" s="8">
        <f t="shared" si="0"/>
        <v>0.11756712340512696</v>
      </c>
    </row>
    <row r="18" spans="1:10" ht="39" customHeight="1" x14ac:dyDescent="0.2">
      <c r="A18" s="9" t="s">
        <v>57</v>
      </c>
      <c r="B18" s="11" t="s">
        <v>58</v>
      </c>
      <c r="C18" s="9" t="s">
        <v>21</v>
      </c>
      <c r="D18" s="9" t="s">
        <v>59</v>
      </c>
      <c r="E18" s="10" t="s">
        <v>32</v>
      </c>
      <c r="F18" s="11">
        <v>7</v>
      </c>
      <c r="G18" s="12">
        <v>66.819999999999993</v>
      </c>
      <c r="H18" s="12">
        <f>TRUNC(G18 * (1 + 29.07 / 100), 2)</f>
        <v>86.24</v>
      </c>
      <c r="I18" s="12">
        <f>TRUNC(F18 * H18, 2)</f>
        <v>603.67999999999995</v>
      </c>
      <c r="J18" s="13">
        <f t="shared" si="0"/>
        <v>7.1890458985235583E-3</v>
      </c>
    </row>
    <row r="19" spans="1:10" ht="39" customHeight="1" x14ac:dyDescent="0.2">
      <c r="A19" s="9" t="s">
        <v>60</v>
      </c>
      <c r="B19" s="11" t="s">
        <v>61</v>
      </c>
      <c r="C19" s="9" t="s">
        <v>21</v>
      </c>
      <c r="D19" s="9" t="s">
        <v>62</v>
      </c>
      <c r="E19" s="10" t="s">
        <v>32</v>
      </c>
      <c r="F19" s="11">
        <v>7</v>
      </c>
      <c r="G19" s="12">
        <v>55.45</v>
      </c>
      <c r="H19" s="12">
        <f>TRUNC(G19 * (1 + 29.07 / 100), 2)</f>
        <v>71.56</v>
      </c>
      <c r="I19" s="12">
        <f>TRUNC(F19 * H19, 2)</f>
        <v>500.92</v>
      </c>
      <c r="J19" s="13">
        <f t="shared" si="0"/>
        <v>5.9653075660754395E-3</v>
      </c>
    </row>
    <row r="20" spans="1:10" ht="39" customHeight="1" x14ac:dyDescent="0.2">
      <c r="A20" s="9" t="s">
        <v>63</v>
      </c>
      <c r="B20" s="11" t="s">
        <v>64</v>
      </c>
      <c r="C20" s="9" t="s">
        <v>21</v>
      </c>
      <c r="D20" s="9" t="s">
        <v>65</v>
      </c>
      <c r="E20" s="10" t="s">
        <v>32</v>
      </c>
      <c r="F20" s="11">
        <v>36.65</v>
      </c>
      <c r="G20" s="12">
        <v>185.35</v>
      </c>
      <c r="H20" s="12">
        <f>TRUNC(G20 * (1 + 29.07 / 100), 2)</f>
        <v>239.23</v>
      </c>
      <c r="I20" s="12">
        <f>TRUNC(F20 * H20, 2)</f>
        <v>8767.77</v>
      </c>
      <c r="J20" s="13">
        <f t="shared" si="0"/>
        <v>0.10441276994052795</v>
      </c>
    </row>
    <row r="21" spans="1:10" ht="24" customHeight="1" x14ac:dyDescent="0.2">
      <c r="A21" s="5" t="s">
        <v>66</v>
      </c>
      <c r="B21" s="5"/>
      <c r="C21" s="5"/>
      <c r="D21" s="5" t="s">
        <v>67</v>
      </c>
      <c r="E21" s="5"/>
      <c r="F21" s="6"/>
      <c r="G21" s="5"/>
      <c r="H21" s="5"/>
      <c r="I21" s="7">
        <v>5057.34</v>
      </c>
      <c r="J21" s="8">
        <f t="shared" si="0"/>
        <v>6.0226360628874799E-2</v>
      </c>
    </row>
    <row r="22" spans="1:10" ht="26.1" customHeight="1" x14ac:dyDescent="0.2">
      <c r="A22" s="9" t="s">
        <v>68</v>
      </c>
      <c r="B22" s="11" t="s">
        <v>69</v>
      </c>
      <c r="C22" s="9" t="s">
        <v>21</v>
      </c>
      <c r="D22" s="9" t="s">
        <v>70</v>
      </c>
      <c r="E22" s="10" t="s">
        <v>32</v>
      </c>
      <c r="F22" s="11">
        <v>440</v>
      </c>
      <c r="G22" s="12">
        <v>1.72</v>
      </c>
      <c r="H22" s="12">
        <f>TRUNC(G22 * (1 + 29.07 / 100), 2)</f>
        <v>2.2200000000000002</v>
      </c>
      <c r="I22" s="12">
        <f>TRUNC(F22 * H22, 2)</f>
        <v>976.8</v>
      </c>
      <c r="J22" s="13">
        <f t="shared" si="0"/>
        <v>1.1632421206065818E-2</v>
      </c>
    </row>
    <row r="23" spans="1:10" ht="24" customHeight="1" x14ac:dyDescent="0.2">
      <c r="A23" s="9" t="s">
        <v>71</v>
      </c>
      <c r="B23" s="11" t="s">
        <v>72</v>
      </c>
      <c r="C23" s="9" t="s">
        <v>21</v>
      </c>
      <c r="D23" s="9" t="s">
        <v>73</v>
      </c>
      <c r="E23" s="10" t="s">
        <v>23</v>
      </c>
      <c r="F23" s="11">
        <v>8</v>
      </c>
      <c r="G23" s="12">
        <v>24.74</v>
      </c>
      <c r="H23" s="12">
        <f>TRUNC(G23 * (1 + 29.07 / 100), 2)</f>
        <v>31.93</v>
      </c>
      <c r="I23" s="12">
        <f>TRUNC(F23 * H23, 2)</f>
        <v>255.44</v>
      </c>
      <c r="J23" s="13">
        <f t="shared" si="0"/>
        <v>3.0419591245674166E-3</v>
      </c>
    </row>
    <row r="24" spans="1:10" ht="26.1" customHeight="1" x14ac:dyDescent="0.2">
      <c r="A24" s="9" t="s">
        <v>74</v>
      </c>
      <c r="B24" s="11" t="s">
        <v>75</v>
      </c>
      <c r="C24" s="9" t="s">
        <v>21</v>
      </c>
      <c r="D24" s="9" t="s">
        <v>76</v>
      </c>
      <c r="E24" s="10" t="s">
        <v>32</v>
      </c>
      <c r="F24" s="11">
        <v>10</v>
      </c>
      <c r="G24" s="12">
        <v>18.02</v>
      </c>
      <c r="H24" s="12">
        <f>TRUNC(G24 * (1 + 29.07 / 100), 2)</f>
        <v>23.25</v>
      </c>
      <c r="I24" s="12">
        <f>TRUNC(F24 * H24, 2)</f>
        <v>232.5</v>
      </c>
      <c r="J24" s="13">
        <f t="shared" si="0"/>
        <v>2.7687734750310223E-3</v>
      </c>
    </row>
    <row r="25" spans="1:10" ht="39" customHeight="1" x14ac:dyDescent="0.2">
      <c r="A25" s="9" t="s">
        <v>77</v>
      </c>
      <c r="B25" s="11" t="s">
        <v>78</v>
      </c>
      <c r="C25" s="9" t="s">
        <v>21</v>
      </c>
      <c r="D25" s="9" t="s">
        <v>79</v>
      </c>
      <c r="E25" s="10" t="s">
        <v>32</v>
      </c>
      <c r="F25" s="11">
        <v>10</v>
      </c>
      <c r="G25" s="12">
        <v>244.07</v>
      </c>
      <c r="H25" s="12">
        <f>TRUNC(G25 * (1 + 29.07 / 100), 2)</f>
        <v>315.02</v>
      </c>
      <c r="I25" s="12">
        <f>TRUNC(F25 * H25, 2)</f>
        <v>3150.2</v>
      </c>
      <c r="J25" s="13">
        <f t="shared" si="0"/>
        <v>3.7514796563624629E-2</v>
      </c>
    </row>
    <row r="26" spans="1:10" ht="39" customHeight="1" x14ac:dyDescent="0.2">
      <c r="A26" s="9" t="s">
        <v>80</v>
      </c>
      <c r="B26" s="11" t="s">
        <v>81</v>
      </c>
      <c r="C26" s="9" t="s">
        <v>21</v>
      </c>
      <c r="D26" s="9" t="s">
        <v>82</v>
      </c>
      <c r="E26" s="10" t="s">
        <v>83</v>
      </c>
      <c r="F26" s="11">
        <v>2</v>
      </c>
      <c r="G26" s="12">
        <v>171.38</v>
      </c>
      <c r="H26" s="12">
        <f>TRUNC(G26 * (1 + 29.07 / 100), 2)</f>
        <v>221.2</v>
      </c>
      <c r="I26" s="12">
        <f>TRUNC(F26 * H26, 2)</f>
        <v>442.4</v>
      </c>
      <c r="J26" s="13">
        <f t="shared" si="0"/>
        <v>5.2684102595859103E-3</v>
      </c>
    </row>
    <row r="27" spans="1:10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 x14ac:dyDescent="0.2">
      <c r="A28" s="21"/>
      <c r="B28" s="21"/>
      <c r="C28" s="21"/>
      <c r="D28" s="17"/>
      <c r="E28" s="16"/>
      <c r="F28" s="20" t="s">
        <v>84</v>
      </c>
      <c r="G28" s="21"/>
      <c r="H28" s="22">
        <v>65069.87</v>
      </c>
      <c r="I28" s="21"/>
      <c r="J28" s="21"/>
    </row>
    <row r="29" spans="1:10" x14ac:dyDescent="0.2">
      <c r="A29" s="21"/>
      <c r="B29" s="21"/>
      <c r="C29" s="21"/>
      <c r="D29" s="17"/>
      <c r="E29" s="16"/>
      <c r="F29" s="20" t="s">
        <v>85</v>
      </c>
      <c r="G29" s="21"/>
      <c r="H29" s="22">
        <v>18902.330000000002</v>
      </c>
      <c r="I29" s="21"/>
      <c r="J29" s="21"/>
    </row>
    <row r="30" spans="1:10" x14ac:dyDescent="0.2">
      <c r="A30" s="21"/>
      <c r="B30" s="21"/>
      <c r="C30" s="21"/>
      <c r="D30" s="17"/>
      <c r="E30" s="16"/>
      <c r="F30" s="20" t="s">
        <v>86</v>
      </c>
      <c r="G30" s="21"/>
      <c r="H30" s="22">
        <v>83972.2</v>
      </c>
      <c r="I30" s="21"/>
      <c r="J30" s="21"/>
    </row>
    <row r="31" spans="1:10" ht="60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10" ht="69.95" customHeight="1" x14ac:dyDescent="0.2">
      <c r="A32" s="23" t="s">
        <v>87</v>
      </c>
      <c r="B32" s="24"/>
      <c r="C32" s="24"/>
      <c r="D32" s="24"/>
      <c r="E32" s="24"/>
      <c r="F32" s="24"/>
      <c r="G32" s="24"/>
      <c r="H32" s="24"/>
      <c r="I32" s="24"/>
      <c r="J32" s="24"/>
    </row>
  </sheetData>
  <mergeCells count="17">
    <mergeCell ref="A30:C30"/>
    <mergeCell ref="F30:G30"/>
    <mergeCell ref="H30:J30"/>
    <mergeCell ref="A32:J32"/>
    <mergeCell ref="A3:J3"/>
    <mergeCell ref="A28:C28"/>
    <mergeCell ref="F28:G28"/>
    <mergeCell ref="H28:J28"/>
    <mergeCell ref="A29:C29"/>
    <mergeCell ref="F29:G29"/>
    <mergeCell ref="H29:J29"/>
    <mergeCell ref="E1:F1"/>
    <mergeCell ref="G1:H1"/>
    <mergeCell ref="I1:J1"/>
    <mergeCell ref="E2:F2"/>
    <mergeCell ref="G2:H2"/>
    <mergeCell ref="I2:J2"/>
  </mergeCells>
  <pageMargins left="0.5" right="0.5" top="1" bottom="1" header="0.5" footer="0.5"/>
  <pageSetup paperSize="9" scale="75" fitToHeight="0" orientation="landscape" r:id="rId1"/>
  <headerFooter>
    <oddHeader>&amp;L &amp;CCRO - Conselho Regional de Odontologia
CNPJ: 17.231.564/0001-38 &amp;R</oddHeader>
    <oddFooter>&amp;L &amp;CRua da Bahia  - Centro - Belo Horizonte / MG
(31) 2104-3000 /  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 Sintético</vt:lpstr>
      <vt:lpstr>'Orçamento Sintético'!Area_de_impressao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Marcilon Oliveira</cp:lastModifiedBy>
  <cp:revision>0</cp:revision>
  <cp:lastPrinted>2023-02-27T13:26:41Z</cp:lastPrinted>
  <dcterms:created xsi:type="dcterms:W3CDTF">2023-02-24T13:41:24Z</dcterms:created>
  <dcterms:modified xsi:type="dcterms:W3CDTF">2023-02-27T17:33:02Z</dcterms:modified>
</cp:coreProperties>
</file>