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NCILIAÇÕES\2021\1.2.3 - IMOBILIZADO\"/>
    </mc:Choice>
  </mc:AlternateContent>
  <xr:revisionPtr revIDLastSave="0" documentId="13_ncr:1_{FEE11E82-DA1A-47F3-8935-6DDAE2D2B55A}" xr6:coauthVersionLast="47" xr6:coauthVersionMax="47" xr10:uidLastSave="{00000000-0000-0000-0000-000000000000}"/>
  <bookViews>
    <workbookView xWindow="-120" yWindow="-120" windowWidth="29040" windowHeight="15840" xr2:uid="{BDD7C5B1-D329-4090-BD3A-A63D9C2E38EC}"/>
  </bookViews>
  <sheets>
    <sheet name="Planilha2" sheetId="2" r:id="rId1"/>
    <sheet name="Planilha1" sheetId="1" r:id="rId2"/>
  </sheet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8" i="1"/>
  <c r="L39" i="1"/>
  <c r="L40" i="1"/>
  <c r="L41" i="1"/>
  <c r="L42" i="1"/>
  <c r="L43" i="1"/>
  <c r="L44" i="1"/>
  <c r="L45" i="1"/>
  <c r="L46" i="1"/>
  <c r="L47" i="1"/>
  <c r="L48" i="1"/>
  <c r="L49" i="1"/>
  <c r="L3" i="1"/>
  <c r="K50" i="1"/>
  <c r="J50" i="1"/>
  <c r="L50" i="1" l="1"/>
</calcChain>
</file>

<file path=xl/sharedStrings.xml><?xml version="1.0" encoding="utf-8"?>
<sst xmlns="http://schemas.openxmlformats.org/spreadsheetml/2006/main" count="316" uniqueCount="91">
  <si>
    <t>GRUPO</t>
  </si>
  <si>
    <t>CONTA CONTÁBIL</t>
  </si>
  <si>
    <t>CONTA CONTÁBIL DEPRECIAÇÃO</t>
  </si>
  <si>
    <t>NOMENCLATURA</t>
  </si>
  <si>
    <t>DATA AQUISIÇÃO</t>
  </si>
  <si>
    <t>CÓDIGO</t>
  </si>
  <si>
    <t>DESCRIÇÃO PRODUTO</t>
  </si>
  <si>
    <t>LOCAL</t>
  </si>
  <si>
    <t>VALOR AQUISIÇÃO</t>
  </si>
  <si>
    <t>DEPRECIAÇÃO ACUMULADA</t>
  </si>
  <si>
    <t>SALDO DO BEM</t>
  </si>
  <si>
    <t>BENS MOVEIS</t>
  </si>
  <si>
    <t>1.2.3.1.1.02</t>
  </si>
  <si>
    <t>1.2.3.8.1.01.04</t>
  </si>
  <si>
    <t>MÁQUINAS MOTORES E APARELHOS</t>
  </si>
  <si>
    <t xml:space="preserve">Máquina de Escrever </t>
  </si>
  <si>
    <t>Delegacia Regional Uberlândia</t>
  </si>
  <si>
    <t xml:space="preserve">Calculadora </t>
  </si>
  <si>
    <t>Delegacia Regional Alfenas</t>
  </si>
  <si>
    <t>Delegacia Regional Diamantina</t>
  </si>
  <si>
    <t xml:space="preserve">Calculadora Eletrônica  </t>
  </si>
  <si>
    <t>DEL. REG. GOVERNADOR VALADARES</t>
  </si>
  <si>
    <t xml:space="preserve">Máquina Eletrônica de Escrever </t>
  </si>
  <si>
    <t>DEL. REG. IPATINGA</t>
  </si>
  <si>
    <t>Calculadora Sharp</t>
  </si>
  <si>
    <t>Delegacia Regional Muriaé</t>
  </si>
  <si>
    <t xml:space="preserve">Calculadora Eletrônica </t>
  </si>
  <si>
    <t>Delegacia Regional Teofilo Otoni</t>
  </si>
  <si>
    <t xml:space="preserve">Calculadora Sharp </t>
  </si>
  <si>
    <t>Delegacia Regional Montes Claros</t>
  </si>
  <si>
    <t>Máquina de Escrever</t>
  </si>
  <si>
    <t>Fac Simile</t>
  </si>
  <si>
    <t>DEPOSITO</t>
  </si>
  <si>
    <t xml:space="preserve">Máquina de Escrever Eletronica </t>
  </si>
  <si>
    <t>DEL. REG. DIVINÓPOLIS</t>
  </si>
  <si>
    <t>Coordenadoria de Registro e Inscrição e Especialização</t>
  </si>
  <si>
    <t>Fax Transceptor de Fac Simile</t>
  </si>
  <si>
    <t>AV. CONTORNO 7556</t>
  </si>
  <si>
    <t xml:space="preserve">Calculadora  </t>
  </si>
  <si>
    <t xml:space="preserve">Video Cassete Sony </t>
  </si>
  <si>
    <t xml:space="preserve">Enceradeira Eletrolux </t>
  </si>
  <si>
    <t>Delegacia Regional Patos de Minas</t>
  </si>
  <si>
    <t xml:space="preserve">Fax c/ Secretária </t>
  </si>
  <si>
    <t>Calculadora Sharp 2630 P 2</t>
  </si>
  <si>
    <t>COORDENAÇÃO  ADMINISTRATIVA</t>
  </si>
  <si>
    <t xml:space="preserve">Calculadora Sharp 2630 P 2 </t>
  </si>
  <si>
    <t>Gerência de Recursos Humanos</t>
  </si>
  <si>
    <t xml:space="preserve">Calculadora Olivetti </t>
  </si>
  <si>
    <t>Delegacia Regional Juiz de Fora</t>
  </si>
  <si>
    <t>Calculadora Procalc LP 45</t>
  </si>
  <si>
    <t>SETOR FINANCEIRO</t>
  </si>
  <si>
    <t>à classificar</t>
  </si>
  <si>
    <t>Fax Panasonic</t>
  </si>
  <si>
    <t>Fax Brother</t>
  </si>
  <si>
    <t>COMPRAS</t>
  </si>
  <si>
    <t>Calculadora</t>
  </si>
  <si>
    <t>DÍVIDA ATIVA E EXECUÇÃO FISCAL</t>
  </si>
  <si>
    <t>Calculadora PR 3100</t>
  </si>
  <si>
    <t xml:space="preserve">Fac Simile Panasonic </t>
  </si>
  <si>
    <t>Delegacia Regional Lavras</t>
  </si>
  <si>
    <t xml:space="preserve">Fax Panasonic </t>
  </si>
  <si>
    <t>Fax Panasonic RX - FT987</t>
  </si>
  <si>
    <t>Delegacia Regional Tres Corações</t>
  </si>
  <si>
    <t>Calculadora Elgin</t>
  </si>
  <si>
    <t>Calculadora  Elgin</t>
  </si>
  <si>
    <t>Almoxarifado</t>
  </si>
  <si>
    <t>Máquina de Preencher cheque</t>
  </si>
  <si>
    <t>Coordenadoria Financeira</t>
  </si>
  <si>
    <t>1.2.3.1.1.04</t>
  </si>
  <si>
    <t>1.2.3.8.1.01.05</t>
  </si>
  <si>
    <t>MOBILIÁRIO EM GERAL</t>
  </si>
  <si>
    <t>01521</t>
  </si>
  <si>
    <t xml:space="preserve">Placa </t>
  </si>
  <si>
    <t>Auditório Santa Catarina</t>
  </si>
  <si>
    <t>02130</t>
  </si>
  <si>
    <t>Balança</t>
  </si>
  <si>
    <t>Coordenadoria do Setor de Ética</t>
  </si>
  <si>
    <t>1.2.3.1.1.10</t>
  </si>
  <si>
    <t>1.2.3.8.1.01.28</t>
  </si>
  <si>
    <t>OUTROS BENS MÓVEIS</t>
  </si>
  <si>
    <t>DIVERSOS</t>
  </si>
  <si>
    <t>-</t>
  </si>
  <si>
    <t>Diversas Placas</t>
  </si>
  <si>
    <t>SALDO DO IMOBILIZADO - AGOSTO 2021</t>
  </si>
  <si>
    <t>ITENS QUE CONSTAM NO PATRIMÔNIO MAS COMO ESTÃO OBSOLETOS PODEM SER BAIXADOS</t>
  </si>
  <si>
    <t>Rótulos de Linha</t>
  </si>
  <si>
    <t>(vazio)</t>
  </si>
  <si>
    <t>Total Geral</t>
  </si>
  <si>
    <t>Soma de SALDO DO BEM</t>
  </si>
  <si>
    <t>Soma de VALOR AQUISIÇÃO</t>
  </si>
  <si>
    <t>Soma de DEPRECIAÇÃO ACUMULADA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</si>
</sst>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14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3" fillId="0" borderId="2" xfId="1" applyFont="1" applyFill="1" applyBorder="1" applyProtection="1">
      <protection locked="0"/>
    </xf>
    <xf numFmtId="43" fontId="0" fillId="0" borderId="5" xfId="1" applyFont="1" applyBorder="1"/>
    <xf numFmtId="14" fontId="0" fillId="0" borderId="7" xfId="0" applyNumberFormat="1" applyBorder="1" applyAlignment="1">
      <alignment horizontal="center"/>
    </xf>
    <xf numFmtId="0" fontId="0" fillId="0" borderId="5" xfId="0" applyBorder="1"/>
    <xf numFmtId="43" fontId="3" fillId="0" borderId="6" xfId="1" applyFont="1" applyFill="1" applyBorder="1" applyProtection="1">
      <protection locked="0"/>
    </xf>
    <xf numFmtId="43" fontId="3" fillId="0" borderId="5" xfId="1" applyFont="1" applyFill="1" applyBorder="1" applyProtection="1">
      <protection locked="0"/>
    </xf>
    <xf numFmtId="0" fontId="0" fillId="0" borderId="8" xfId="0" applyBorder="1"/>
    <xf numFmtId="14" fontId="0" fillId="0" borderId="4" xfId="0" applyNumberFormat="1" applyBorder="1" applyAlignment="1">
      <alignment horizontal="center"/>
    </xf>
    <xf numFmtId="43" fontId="2" fillId="2" borderId="5" xfId="1" applyFont="1" applyFill="1" applyBorder="1"/>
    <xf numFmtId="0" fontId="2" fillId="2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1" applyFont="1"/>
    <xf numFmtId="0" fontId="0" fillId="0" borderId="0" xfId="0" applyAlignment="1">
      <alignment horizontal="left" indent="2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ne Curto" refreshedDate="44462.446612268519" createdVersion="7" refreshedVersion="7" minRefreshableVersion="3" recordCount="48" xr:uid="{0CCF04BF-F8E7-4185-92AF-91EA63E0094A}">
  <cacheSource type="worksheet">
    <worksheetSource ref="B2:L50" sheet="Planilha1"/>
  </cacheSource>
  <cacheFields count="11">
    <cacheField name="GRUPO" numFmtId="0">
      <sharedItems/>
    </cacheField>
    <cacheField name="CONTA CONTÁBIL" numFmtId="0">
      <sharedItems containsBlank="1" count="4">
        <s v="1.2.3.1.1.02"/>
        <s v="1.2.3.1.1.04"/>
        <s v="1.2.3.1.1.10"/>
        <m/>
      </sharedItems>
    </cacheField>
    <cacheField name="CONTA CONTÁBIL DEPRECIAÇÃO" numFmtId="0">
      <sharedItems containsBlank="1" count="4">
        <s v="1.2.3.8.1.01.04"/>
        <s v="1.2.3.8.1.01.05"/>
        <s v="1.2.3.8.1.01.28"/>
        <m/>
      </sharedItems>
    </cacheField>
    <cacheField name="NOMENCLATURA" numFmtId="0">
      <sharedItems containsBlank="1" count="4">
        <s v="MÁQUINAS MOTORES E APARELHOS"/>
        <s v="MOBILIÁRIO EM GERAL"/>
        <s v="OUTROS BENS MÓVEIS"/>
        <m/>
      </sharedItems>
    </cacheField>
    <cacheField name="DATA AQUISIÇÃO" numFmtId="0">
      <sharedItems containsDate="1" containsBlank="1" containsMixedTypes="1" minDate="1979-08-02T00:00:00" maxDate="2012-07-03T00:00:00"/>
    </cacheField>
    <cacheField name="CÓDIGO" numFmtId="0">
      <sharedItems containsBlank="1" containsMixedTypes="1" containsNumber="1" containsInteger="1" minValue="17" maxValue="3278"/>
    </cacheField>
    <cacheField name="DESCRIÇÃO PRODUTO" numFmtId="0">
      <sharedItems containsBlank="1"/>
    </cacheField>
    <cacheField name="LOCAL" numFmtId="0">
      <sharedItems containsBlank="1"/>
    </cacheField>
    <cacheField name="VALOR AQUISIÇÃO" numFmtId="43">
      <sharedItems containsSemiMixedTypes="0" containsString="0" containsNumber="1" minValue="62.5" maxValue="25029.459999999995"/>
    </cacheField>
    <cacheField name="DEPRECIAÇÃO ACUMULADA" numFmtId="43">
      <sharedItems containsSemiMixedTypes="0" containsString="0" containsNumber="1" minValue="-24529.337914866665" maxValue="-62.5"/>
    </cacheField>
    <cacheField name="SALDO DO BEM" numFmtId="43">
      <sharedItems containsSemiMixedTypes="0" containsString="0" containsNumber="1" minValue="-3.3120000001076733E-3" maxValue="500.122085133333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s v="BENS MOVEIS"/>
    <x v="0"/>
    <x v="0"/>
    <x v="0"/>
    <d v="1979-08-02T00:00:00"/>
    <n v="17"/>
    <s v="Máquina de Escrever "/>
    <s v="Delegacia Regional Uberlândia"/>
    <n v="62.5"/>
    <n v="-62.5"/>
    <n v="0"/>
  </r>
  <r>
    <s v="BENS MOVEIS"/>
    <x v="0"/>
    <x v="0"/>
    <x v="0"/>
    <d v="1981-01-21T00:00:00"/>
    <n v="31"/>
    <s v="Calculadora "/>
    <s v="Delegacia Regional Alfenas"/>
    <n v="322.10000000000002"/>
    <n v="-322.10000000000002"/>
    <n v="0"/>
  </r>
  <r>
    <s v="BENS MOVEIS"/>
    <x v="0"/>
    <x v="0"/>
    <x v="0"/>
    <d v="1982-04-29T00:00:00"/>
    <n v="59"/>
    <s v="Máquina de Escrever "/>
    <s v="Delegacia Regional Diamantina"/>
    <n v="525.38"/>
    <n v="-525.38"/>
    <n v="0"/>
  </r>
  <r>
    <s v="BENS MOVEIS"/>
    <x v="0"/>
    <x v="0"/>
    <x v="0"/>
    <d v="1984-09-20T00:00:00"/>
    <n v="382"/>
    <s v="Calculadora Eletrônica  "/>
    <s v="DEL. REG. GOVERNADOR VALADARES"/>
    <n v="486"/>
    <n v="-486"/>
    <n v="0"/>
  </r>
  <r>
    <s v="BENS MOVEIS"/>
    <x v="0"/>
    <x v="0"/>
    <x v="0"/>
    <d v="1986-03-30T00:00:00"/>
    <n v="390"/>
    <s v="Máquina Eletrônica de Escrever "/>
    <s v="DEL. REG. IPATINGA"/>
    <n v="1550.76"/>
    <n v="-1550.76"/>
    <n v="0"/>
  </r>
  <r>
    <s v="BENS MOVEIS"/>
    <x v="0"/>
    <x v="0"/>
    <x v="0"/>
    <d v="1986-06-30T00:00:00"/>
    <n v="408"/>
    <s v="Calculadora Sharp"/>
    <s v="Delegacia Regional Muriaé"/>
    <n v="486"/>
    <n v="-486"/>
    <n v="0"/>
  </r>
  <r>
    <s v="BENS MOVEIS"/>
    <x v="0"/>
    <x v="0"/>
    <x v="0"/>
    <d v="1988-12-30T00:00:00"/>
    <n v="477"/>
    <s v="Calculadora Eletrônica "/>
    <s v="Delegacia Regional Teofilo Otoni"/>
    <n v="486"/>
    <n v="-486"/>
    <n v="0"/>
  </r>
  <r>
    <s v="BENS MOVEIS"/>
    <x v="0"/>
    <x v="0"/>
    <x v="0"/>
    <d v="1989-05-31T00:00:00"/>
    <n v="489"/>
    <s v="Calculadora Sharp "/>
    <s v="Delegacia Regional Montes Claros"/>
    <n v="298"/>
    <n v="-298"/>
    <n v="0"/>
  </r>
  <r>
    <s v="BENS MOVEIS"/>
    <x v="0"/>
    <x v="0"/>
    <x v="0"/>
    <d v="1990-12-30T00:00:00"/>
    <n v="520"/>
    <s v="Máquina de Escrever"/>
    <s v="Delegacia Regional Alfenas"/>
    <n v="1150"/>
    <n v="-1150"/>
    <n v="0"/>
  </r>
  <r>
    <s v="BENS MOVEIS"/>
    <x v="0"/>
    <x v="0"/>
    <x v="0"/>
    <d v="1990-12-30T00:00:00"/>
    <n v="521"/>
    <s v="Máquina de Escrever"/>
    <s v="Delegacia Regional Montes Claros"/>
    <n v="1150"/>
    <n v="-1150"/>
    <n v="0"/>
  </r>
  <r>
    <s v="BENS MOVEIS"/>
    <x v="0"/>
    <x v="0"/>
    <x v="0"/>
    <d v="1991-04-30T00:00:00"/>
    <n v="527"/>
    <s v="Fac Simile"/>
    <s v="Delegacia Regional Uberlândia"/>
    <n v="710"/>
    <n v="-710"/>
    <n v="0"/>
  </r>
  <r>
    <s v="BENS MOVEIS"/>
    <x v="0"/>
    <x v="0"/>
    <x v="0"/>
    <d v="1991-04-30T00:00:00"/>
    <n v="522"/>
    <s v="Calculadora Eletrônica "/>
    <s v="Delegacia Regional Uberlândia"/>
    <n v="130"/>
    <n v="-130"/>
    <n v="0"/>
  </r>
  <r>
    <s v="BENS MOVEIS"/>
    <x v="0"/>
    <x v="0"/>
    <x v="0"/>
    <d v="1991-04-30T00:00:00"/>
    <n v="549"/>
    <s v="Fac Simile"/>
    <s v="DEPOSITO"/>
    <n v="710"/>
    <n v="-710"/>
    <n v="0"/>
  </r>
  <r>
    <s v="BENS MOVEIS"/>
    <x v="0"/>
    <x v="0"/>
    <x v="0"/>
    <d v="1991-04-30T00:00:00"/>
    <n v="551"/>
    <s v="Fac Simile"/>
    <s v="Delegacia Regional Alfenas"/>
    <n v="710"/>
    <n v="-710"/>
    <n v="0"/>
  </r>
  <r>
    <s v="BENS MOVEIS"/>
    <x v="0"/>
    <x v="0"/>
    <x v="0"/>
    <d v="1991-06-30T00:00:00"/>
    <n v="528"/>
    <s v="Máquina de Escrever Eletronica "/>
    <s v="Delegacia Regional Uberlândia"/>
    <n v="1150"/>
    <n v="-1150"/>
    <n v="0"/>
  </r>
  <r>
    <s v="BENS MOVEIS"/>
    <x v="0"/>
    <x v="0"/>
    <x v="0"/>
    <d v="1991-12-30T00:00:00"/>
    <n v="578"/>
    <s v="Máquina de Escrever "/>
    <s v="DEL. REG. DIVINÓPOLIS"/>
    <n v="1250"/>
    <n v="-1250"/>
    <n v="0"/>
  </r>
  <r>
    <s v="BENS MOVEIS"/>
    <x v="0"/>
    <x v="0"/>
    <x v="0"/>
    <d v="1993-06-30T00:00:00"/>
    <n v="825"/>
    <s v="Máquina de Escrever "/>
    <s v="Coordenadoria de Registro e Inscrição e Especialização"/>
    <n v="1200"/>
    <n v="-1200"/>
    <n v="0"/>
  </r>
  <r>
    <s v="BENS MOVEIS"/>
    <x v="0"/>
    <x v="0"/>
    <x v="0"/>
    <d v="1994-02-28T00:00:00"/>
    <n v="840"/>
    <s v="Fax Transceptor de Fac Simile"/>
    <s v="Delegacia Regional Muriaé"/>
    <n v="662.54"/>
    <n v="-662.54"/>
    <n v="0"/>
  </r>
  <r>
    <s v="BENS MOVEIS"/>
    <x v="0"/>
    <x v="0"/>
    <x v="0"/>
    <d v="1994-05-30T00:00:00"/>
    <n v="908"/>
    <s v="Calculadora Sharp "/>
    <s v="DEPOSITO"/>
    <n v="240"/>
    <n v="-240"/>
    <n v="0"/>
  </r>
  <r>
    <s v="BENS MOVEIS"/>
    <x v="0"/>
    <x v="0"/>
    <x v="0"/>
    <d v="1994-05-30T00:00:00"/>
    <n v="909"/>
    <s v="Calculadora "/>
    <s v="AV. CONTORNO 7556"/>
    <n v="240"/>
    <n v="-240"/>
    <n v="0"/>
  </r>
  <r>
    <s v="BENS MOVEIS"/>
    <x v="0"/>
    <x v="0"/>
    <x v="0"/>
    <d v="1996-12-31T00:00:00"/>
    <n v="1193"/>
    <s v="Calculadora  "/>
    <s v="DEL. REG. DIVINÓPOLIS"/>
    <n v="175"/>
    <n v="-175"/>
    <n v="0"/>
  </r>
  <r>
    <s v="BENS MOVEIS"/>
    <x v="0"/>
    <x v="0"/>
    <x v="0"/>
    <d v="1998-08-04T00:00:00"/>
    <n v="1291"/>
    <s v="Video Cassete Sony "/>
    <s v="Delegacia Regional Alfenas"/>
    <n v="321.10000000000002"/>
    <n v="-321.10000000000002"/>
    <n v="0"/>
  </r>
  <r>
    <s v="BENS MOVEIS"/>
    <x v="0"/>
    <x v="0"/>
    <x v="0"/>
    <d v="2000-10-31T00:00:00"/>
    <n v="1518"/>
    <s v="Enceradeira Eletrolux "/>
    <s v="Delegacia Regional Patos de Minas"/>
    <n v="147"/>
    <n v="-147"/>
    <n v="0"/>
  </r>
  <r>
    <s v="BENS MOVEIS"/>
    <x v="0"/>
    <x v="0"/>
    <x v="0"/>
    <d v="2002-12-20T00:00:00"/>
    <n v="1621"/>
    <s v="Fax c/ Secretária "/>
    <s v="Delegacia Regional Uberlândia"/>
    <n v="760"/>
    <n v="-760"/>
    <n v="0"/>
  </r>
  <r>
    <s v="BENS MOVEIS"/>
    <x v="0"/>
    <x v="0"/>
    <x v="0"/>
    <d v="2004-07-07T00:00:00"/>
    <n v="1658"/>
    <s v="Calculadora Sharp 2630 P 2"/>
    <s v="COORDENAÇÃO  ADMINISTRATIVA"/>
    <n v="260"/>
    <n v="-260"/>
    <n v="0"/>
  </r>
  <r>
    <s v="BENS MOVEIS"/>
    <x v="0"/>
    <x v="0"/>
    <x v="0"/>
    <d v="2004-10-06T00:00:00"/>
    <n v="1670"/>
    <s v="Calculadora Sharp 2630 P 2 "/>
    <s v="Gerência de Recursos Humanos"/>
    <n v="260"/>
    <n v="-260"/>
    <n v="0"/>
  </r>
  <r>
    <s v="BENS MOVEIS"/>
    <x v="0"/>
    <x v="0"/>
    <x v="0"/>
    <d v="2005-01-11T00:00:00"/>
    <n v="1671"/>
    <s v="Calculadora Olivetti "/>
    <s v="Delegacia Regional Juiz de Fora"/>
    <n v="199"/>
    <n v="-199"/>
    <n v="0"/>
  </r>
  <r>
    <s v="BENS MOVEIS"/>
    <x v="0"/>
    <x v="0"/>
    <x v="0"/>
    <d v="2007-01-12T00:00:00"/>
    <n v="1944"/>
    <s v="Calculadora Procalc LP 45"/>
    <s v="SETOR FINANCEIRO"/>
    <n v="185"/>
    <n v="-185"/>
    <n v="0"/>
  </r>
  <r>
    <s v="BENS MOVEIS"/>
    <x v="0"/>
    <x v="0"/>
    <x v="0"/>
    <d v="2007-01-12T00:00:00"/>
    <n v="1945"/>
    <s v="Calculadora Procalc LP 45"/>
    <s v="à classificar"/>
    <n v="185"/>
    <n v="-185"/>
    <n v="0"/>
  </r>
  <r>
    <s v="BENS MOVEIS"/>
    <x v="0"/>
    <x v="0"/>
    <x v="0"/>
    <d v="2007-01-17T00:00:00"/>
    <n v="1949"/>
    <s v="Fax Panasonic"/>
    <s v="Delegacia Regional Montes Claros"/>
    <n v="628"/>
    <n v="-628"/>
    <n v="0"/>
  </r>
  <r>
    <s v="BENS MOVEIS"/>
    <x v="0"/>
    <x v="0"/>
    <x v="0"/>
    <d v="2007-04-18T00:00:00"/>
    <n v="2039"/>
    <s v="Fax Brother"/>
    <s v="Delegacia Regional Alfenas"/>
    <n v="525.15"/>
    <n v="-525.15"/>
    <n v="0"/>
  </r>
  <r>
    <s v="BENS MOVEIS"/>
    <x v="0"/>
    <x v="0"/>
    <x v="0"/>
    <d v="2008-01-21T00:00:00"/>
    <n v="2078"/>
    <s v="Fax Brother"/>
    <s v="COMPRAS"/>
    <n v="480"/>
    <n v="-480"/>
    <n v="0"/>
  </r>
  <r>
    <s v="BENS MOVEIS"/>
    <x v="0"/>
    <x v="0"/>
    <x v="0"/>
    <d v="2008-02-08T00:00:00"/>
    <n v="2079"/>
    <s v="Calculadora"/>
    <s v="DÍVIDA ATIVA E EXECUÇÃO FISCAL"/>
    <n v="185"/>
    <n v="-185"/>
    <n v="0"/>
  </r>
  <r>
    <s v="BENS MOVEIS"/>
    <x v="0"/>
    <x v="0"/>
    <x v="0"/>
    <d v="2008-02-08T00:00:00"/>
    <n v="2080"/>
    <s v="Calculadora"/>
    <s v="Delegacia Regional Montes Claros"/>
    <n v="185"/>
    <n v="-185"/>
    <n v="0"/>
  </r>
  <r>
    <s v="BENS MOVEIS"/>
    <x v="0"/>
    <x v="0"/>
    <x v="0"/>
    <d v="2009-02-10T00:00:00"/>
    <n v="2133"/>
    <s v="Calculadora "/>
    <s v="SETOR FINANCEIRO"/>
    <n v="320"/>
    <n v="-320.00331200000011"/>
    <n v="-3.3120000001076733E-3"/>
  </r>
  <r>
    <s v="BENS MOVEIS"/>
    <x v="0"/>
    <x v="0"/>
    <x v="0"/>
    <d v="2009-04-16T00:00:00"/>
    <n v="2144"/>
    <s v="Calculadora PR 3100"/>
    <s v="SETOR FINANCEIRO"/>
    <n v="320"/>
    <n v="-293.89659199999977"/>
    <n v="26.103408000000229"/>
  </r>
  <r>
    <s v="BENS MOVEIS"/>
    <x v="0"/>
    <x v="0"/>
    <x v="0"/>
    <d v="2009-04-29T00:00:00"/>
    <n v="2146"/>
    <s v="Fac Simile Panasonic "/>
    <s v="Delegacia Regional Lavras"/>
    <n v="680"/>
    <n v="-677.85650799999985"/>
    <n v="2.1434920000001512"/>
  </r>
  <r>
    <s v="BENS MOVEIS"/>
    <x v="0"/>
    <x v="0"/>
    <x v="0"/>
    <d v="2009-08-25T00:00:00"/>
    <n v="2185"/>
    <s v="Fax Panasonic "/>
    <s v="Delegacia Regional Patos de Minas"/>
    <n v="579"/>
    <n v="-262.75969119999974"/>
    <n v="316.24030880000026"/>
  </r>
  <r>
    <s v="BENS MOVEIS"/>
    <x v="0"/>
    <x v="0"/>
    <x v="0"/>
    <d v="2010-03-16T00:00:00"/>
    <n v="2212"/>
    <s v="Fax Panasonic RX - FT987"/>
    <s v="Delegacia Regional Tres Corações"/>
    <n v="455"/>
    <n v="-455.00312100000008"/>
    <n v="-3.1210000000783111E-3"/>
  </r>
  <r>
    <s v="BENS MOVEIS"/>
    <x v="0"/>
    <x v="0"/>
    <x v="0"/>
    <d v="2011-04-06T00:00:00"/>
    <n v="3015"/>
    <s v="Fax Panasonic"/>
    <s v="Delegacia Regional Teofilo Otoni"/>
    <n v="550"/>
    <n v="-549.99950500000011"/>
    <n v="4.9499999988711352E-4"/>
  </r>
  <r>
    <s v="BENS MOVEIS"/>
    <x v="0"/>
    <x v="0"/>
    <x v="0"/>
    <d v="2011-06-10T00:00:00"/>
    <n v="2221"/>
    <s v="Calculadora Elgin"/>
    <s v="SETOR FINANCEIRO"/>
    <n v="390"/>
    <n v="-389.99964899999935"/>
    <n v="3.510000006485825E-4"/>
  </r>
  <r>
    <s v="BENS MOVEIS"/>
    <x v="0"/>
    <x v="0"/>
    <x v="0"/>
    <d v="2011-11-11T00:00:00"/>
    <n v="2722"/>
    <s v="Calculadora  Elgin"/>
    <s v="Almoxarifado"/>
    <n v="390"/>
    <n v="-376.05960999999928"/>
    <n v="13.940390000000718"/>
  </r>
  <r>
    <s v="BENS MOVEIS"/>
    <x v="0"/>
    <x v="0"/>
    <x v="0"/>
    <d v="2011-12-06T00:00:00"/>
    <n v="2903"/>
    <s v="Fax Panasonic "/>
    <s v="Almoxarifado"/>
    <n v="560"/>
    <n v="-536.13944000000038"/>
    <n v="23.860559999999623"/>
  </r>
  <r>
    <s v="BENS MOVEIS"/>
    <x v="0"/>
    <x v="0"/>
    <x v="0"/>
    <d v="2012-07-02T00:00:00"/>
    <n v="3278"/>
    <s v="Máquina de Preencher cheque"/>
    <s v="Coordenadoria Financeira"/>
    <n v="1180"/>
    <n v="-1062.1588200000008"/>
    <n v="117.84117999999921"/>
  </r>
  <r>
    <s v="BENS MOVEIS"/>
    <x v="1"/>
    <x v="1"/>
    <x v="1"/>
    <d v="2000-10-31T00:00:00"/>
    <s v="01521"/>
    <s v="Placa "/>
    <s v="Auditório Santa Catarina"/>
    <n v="568"/>
    <n v="-568"/>
    <n v="0"/>
  </r>
  <r>
    <s v="BENS MOVEIS"/>
    <x v="1"/>
    <x v="1"/>
    <x v="1"/>
    <d v="2008-12-23T00:00:00"/>
    <s v="02130"/>
    <s v="Balança"/>
    <s v="Coordenadoria do Setor de Ética"/>
    <n v="734.92"/>
    <n v="-734.92166666666662"/>
    <n v="-1.6666666666651508E-3"/>
  </r>
  <r>
    <s v="BENS MOVEIS"/>
    <x v="2"/>
    <x v="2"/>
    <x v="2"/>
    <s v="DIVERSOS"/>
    <s v="-"/>
    <s v="Diversas Placas"/>
    <s v="-"/>
    <n v="288.01"/>
    <n v="-288.01"/>
    <n v="0"/>
  </r>
  <r>
    <s v="SALDO DO IMOBILIZADO - AGOSTO 2021"/>
    <x v="3"/>
    <x v="3"/>
    <x v="3"/>
    <m/>
    <m/>
    <m/>
    <m/>
    <n v="25029.459999999995"/>
    <n v="-24529.337914866665"/>
    <n v="500.122085133333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B4E471-F468-456F-9F48-A917501475C5}" name="Tabela dinâmica1" cacheId="5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D16" firstHeaderRow="0" firstDataRow="1" firstDataCol="1"/>
  <pivotFields count="11">
    <pivotField showAll="0"/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dataField="1" numFmtId="43" showAll="0"/>
    <pivotField dataField="1" numFmtId="43" showAll="0"/>
    <pivotField dataField="1" numFmtId="43" showAll="0"/>
  </pivotFields>
  <rowFields count="3">
    <field x="1"/>
    <field x="2"/>
    <field x="3"/>
  </rowFields>
  <rowItems count="13">
    <i>
      <x/>
    </i>
    <i r="1">
      <x/>
    </i>
    <i r="2">
      <x/>
    </i>
    <i>
      <x v="1"/>
    </i>
    <i r="1">
      <x v="1"/>
    </i>
    <i r="2">
      <x v="1"/>
    </i>
    <i>
      <x v="2"/>
    </i>
    <i r="1">
      <x v="2"/>
    </i>
    <i r="2">
      <x v="2"/>
    </i>
    <i>
      <x v="3"/>
    </i>
    <i r="1">
      <x v="3"/>
    </i>
    <i r="2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a de VALOR AQUISIÇÃO" fld="8" baseField="0" baseItem="0"/>
    <dataField name="Soma de DEPRECIAÇÃO ACUMULADA" fld="9" baseField="0" baseItem="0"/>
    <dataField name="Soma de SALDO DO BEM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BF0C0-F51F-49C6-9FE5-977A373DCBA2}">
  <dimension ref="A3:D16"/>
  <sheetViews>
    <sheetView tabSelected="1" workbookViewId="0">
      <selection activeCell="B24" sqref="B24"/>
    </sheetView>
  </sheetViews>
  <sheetFormatPr defaultRowHeight="15" x14ac:dyDescent="0.25"/>
  <cols>
    <col min="1" max="1" width="38.85546875" bestFit="1" customWidth="1"/>
    <col min="2" max="2" width="26.140625" style="27" bestFit="1" customWidth="1"/>
    <col min="3" max="3" width="34.5703125" style="27" bestFit="1" customWidth="1"/>
    <col min="4" max="4" width="22.85546875" style="27" bestFit="1" customWidth="1"/>
  </cols>
  <sheetData>
    <row r="3" spans="1:4" x14ac:dyDescent="0.25">
      <c r="A3" s="24" t="s">
        <v>85</v>
      </c>
      <c r="B3" s="27" t="s">
        <v>89</v>
      </c>
      <c r="C3" s="27" t="s">
        <v>90</v>
      </c>
      <c r="D3" s="27" t="s">
        <v>88</v>
      </c>
    </row>
    <row r="4" spans="1:4" x14ac:dyDescent="0.25">
      <c r="A4" s="25" t="s">
        <v>12</v>
      </c>
      <c r="B4" s="27">
        <v>23438.53</v>
      </c>
      <c r="C4" s="27">
        <v>-22938.406248200001</v>
      </c>
      <c r="D4" s="27">
        <v>500.12375180000055</v>
      </c>
    </row>
    <row r="5" spans="1:4" x14ac:dyDescent="0.25">
      <c r="A5" s="26" t="s">
        <v>13</v>
      </c>
      <c r="B5" s="27">
        <v>23438.53</v>
      </c>
      <c r="C5" s="27">
        <v>-22938.406248200001</v>
      </c>
      <c r="D5" s="27">
        <v>500.12375180000055</v>
      </c>
    </row>
    <row r="6" spans="1:4" x14ac:dyDescent="0.25">
      <c r="A6" s="28" t="s">
        <v>14</v>
      </c>
      <c r="B6" s="27">
        <v>23438.53</v>
      </c>
      <c r="C6" s="27">
        <v>-22938.406248200001</v>
      </c>
      <c r="D6" s="27">
        <v>500.12375180000055</v>
      </c>
    </row>
    <row r="7" spans="1:4" x14ac:dyDescent="0.25">
      <c r="A7" s="25" t="s">
        <v>68</v>
      </c>
      <c r="B7" s="27">
        <v>1302.92</v>
      </c>
      <c r="C7" s="27">
        <v>-1302.9216666666666</v>
      </c>
      <c r="D7" s="27">
        <v>-1.6666666666651508E-3</v>
      </c>
    </row>
    <row r="8" spans="1:4" x14ac:dyDescent="0.25">
      <c r="A8" s="26" t="s">
        <v>69</v>
      </c>
      <c r="B8" s="27">
        <v>1302.92</v>
      </c>
      <c r="C8" s="27">
        <v>-1302.9216666666666</v>
      </c>
      <c r="D8" s="27">
        <v>-1.6666666666651508E-3</v>
      </c>
    </row>
    <row r="9" spans="1:4" x14ac:dyDescent="0.25">
      <c r="A9" s="28" t="s">
        <v>70</v>
      </c>
      <c r="B9" s="27">
        <v>1302.92</v>
      </c>
      <c r="C9" s="27">
        <v>-1302.9216666666666</v>
      </c>
      <c r="D9" s="27">
        <v>-1.6666666666651508E-3</v>
      </c>
    </row>
    <row r="10" spans="1:4" hidden="1" x14ac:dyDescent="0.25">
      <c r="A10" s="25" t="s">
        <v>77</v>
      </c>
      <c r="B10" s="27">
        <v>288.01</v>
      </c>
      <c r="C10" s="27">
        <v>-288.01</v>
      </c>
      <c r="D10" s="27">
        <v>0</v>
      </c>
    </row>
    <row r="11" spans="1:4" hidden="1" x14ac:dyDescent="0.25">
      <c r="A11" s="26" t="s">
        <v>78</v>
      </c>
      <c r="B11" s="27">
        <v>288.01</v>
      </c>
      <c r="C11" s="27">
        <v>-288.01</v>
      </c>
      <c r="D11" s="27">
        <v>0</v>
      </c>
    </row>
    <row r="12" spans="1:4" hidden="1" x14ac:dyDescent="0.25">
      <c r="A12" s="28" t="s">
        <v>79</v>
      </c>
      <c r="B12" s="27">
        <v>288.01</v>
      </c>
      <c r="C12" s="27">
        <v>-288.01</v>
      </c>
      <c r="D12" s="27">
        <v>0</v>
      </c>
    </row>
    <row r="13" spans="1:4" hidden="1" x14ac:dyDescent="0.25">
      <c r="A13" s="25" t="s">
        <v>86</v>
      </c>
      <c r="B13" s="27">
        <v>25029.459999999995</v>
      </c>
      <c r="C13" s="27">
        <v>-24529.337914866665</v>
      </c>
      <c r="D13" s="27">
        <v>500.12208513333388</v>
      </c>
    </row>
    <row r="14" spans="1:4" hidden="1" x14ac:dyDescent="0.25">
      <c r="A14" s="26" t="s">
        <v>86</v>
      </c>
      <c r="B14" s="27">
        <v>25029.459999999995</v>
      </c>
      <c r="C14" s="27">
        <v>-24529.337914866665</v>
      </c>
      <c r="D14" s="27">
        <v>500.12208513333388</v>
      </c>
    </row>
    <row r="15" spans="1:4" hidden="1" x14ac:dyDescent="0.25">
      <c r="A15" s="28" t="s">
        <v>86</v>
      </c>
      <c r="B15" s="27">
        <v>25029.459999999995</v>
      </c>
      <c r="C15" s="27">
        <v>-24529.337914866665</v>
      </c>
      <c r="D15" s="27">
        <v>500.12208513333388</v>
      </c>
    </row>
    <row r="16" spans="1:4" hidden="1" x14ac:dyDescent="0.25">
      <c r="A16" s="25" t="s">
        <v>87</v>
      </c>
      <c r="B16" s="27">
        <v>50058.919999999991</v>
      </c>
      <c r="C16" s="27">
        <v>-49058.675829733329</v>
      </c>
      <c r="D16" s="27">
        <v>1000.2441702666678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0820-D71A-44DA-A6B7-EA5B4973333D}">
  <dimension ref="B1:L50"/>
  <sheetViews>
    <sheetView zoomScale="80" zoomScaleNormal="80" workbookViewId="0">
      <pane ySplit="2" topLeftCell="A11" activePane="bottomLeft" state="frozen"/>
      <selection pane="bottomLeft" activeCell="B2" sqref="B2:L50"/>
    </sheetView>
  </sheetViews>
  <sheetFormatPr defaultRowHeight="15" x14ac:dyDescent="0.25"/>
  <cols>
    <col min="1" max="1" width="2.28515625" customWidth="1"/>
    <col min="2" max="2" width="13.85546875" bestFit="1" customWidth="1"/>
    <col min="3" max="3" width="17.140625" bestFit="1" customWidth="1"/>
    <col min="4" max="4" width="14.28515625" bestFit="1" customWidth="1"/>
    <col min="5" max="5" width="35" bestFit="1" customWidth="1"/>
    <col min="6" max="6" width="11.5703125" bestFit="1" customWidth="1"/>
    <col min="7" max="7" width="9.5703125" customWidth="1"/>
    <col min="8" max="8" width="33.140625" bestFit="1" customWidth="1"/>
    <col min="9" max="9" width="57" bestFit="1" customWidth="1"/>
    <col min="10" max="10" width="12.28515625" customWidth="1"/>
    <col min="11" max="11" width="17.28515625" customWidth="1"/>
    <col min="12" max="13" width="12.28515625" customWidth="1"/>
  </cols>
  <sheetData>
    <row r="1" spans="2:12" x14ac:dyDescent="0.25">
      <c r="B1" s="23" t="s">
        <v>84</v>
      </c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2:12" ht="56.25" customHeight="1" x14ac:dyDescent="0.25">
      <c r="B2" s="1" t="s">
        <v>0</v>
      </c>
      <c r="C2" s="1" t="s">
        <v>1</v>
      </c>
      <c r="D2" s="2" t="s">
        <v>2</v>
      </c>
      <c r="E2" s="3" t="s">
        <v>3</v>
      </c>
      <c r="F2" s="4" t="s">
        <v>4</v>
      </c>
      <c r="G2" s="5" t="s">
        <v>5</v>
      </c>
      <c r="H2" s="5" t="s">
        <v>6</v>
      </c>
      <c r="I2" s="5" t="s">
        <v>7</v>
      </c>
      <c r="J2" s="6" t="s">
        <v>8</v>
      </c>
      <c r="K2" s="6" t="s">
        <v>9</v>
      </c>
      <c r="L2" s="6" t="s">
        <v>10</v>
      </c>
    </row>
    <row r="3" spans="2:12" x14ac:dyDescent="0.25">
      <c r="B3" s="16" t="s">
        <v>11</v>
      </c>
      <c r="C3" s="7" t="s">
        <v>12</v>
      </c>
      <c r="D3" s="8" t="s">
        <v>13</v>
      </c>
      <c r="E3" s="9" t="s">
        <v>14</v>
      </c>
      <c r="F3" s="10">
        <v>29069</v>
      </c>
      <c r="G3" s="11">
        <v>17</v>
      </c>
      <c r="H3" s="12" t="s">
        <v>15</v>
      </c>
      <c r="I3" s="12" t="s">
        <v>16</v>
      </c>
      <c r="J3" s="13">
        <v>62.5</v>
      </c>
      <c r="K3" s="13">
        <v>-62.5</v>
      </c>
      <c r="L3" s="14">
        <f>SUM(J3:K3)</f>
        <v>0</v>
      </c>
    </row>
    <row r="4" spans="2:12" x14ac:dyDescent="0.25">
      <c r="B4" s="16" t="s">
        <v>11</v>
      </c>
      <c r="C4" s="7" t="s">
        <v>12</v>
      </c>
      <c r="D4" s="8" t="s">
        <v>13</v>
      </c>
      <c r="E4" s="9" t="s">
        <v>14</v>
      </c>
      <c r="F4" s="15">
        <v>29607</v>
      </c>
      <c r="G4" s="7">
        <v>31</v>
      </c>
      <c r="H4" s="16" t="s">
        <v>17</v>
      </c>
      <c r="I4" s="16" t="s">
        <v>18</v>
      </c>
      <c r="J4" s="17">
        <v>322.10000000000002</v>
      </c>
      <c r="K4" s="17">
        <v>-322.10000000000002</v>
      </c>
      <c r="L4" s="14">
        <f t="shared" ref="L4:L49" si="0">SUM(J4:K4)</f>
        <v>0</v>
      </c>
    </row>
    <row r="5" spans="2:12" x14ac:dyDescent="0.25">
      <c r="B5" s="16" t="s">
        <v>11</v>
      </c>
      <c r="C5" s="7" t="s">
        <v>12</v>
      </c>
      <c r="D5" s="8" t="s">
        <v>13</v>
      </c>
      <c r="E5" s="9" t="s">
        <v>14</v>
      </c>
      <c r="F5" s="15">
        <v>30070</v>
      </c>
      <c r="G5" s="7">
        <v>59</v>
      </c>
      <c r="H5" s="16" t="s">
        <v>15</v>
      </c>
      <c r="I5" s="16" t="s">
        <v>19</v>
      </c>
      <c r="J5" s="17">
        <v>525.38</v>
      </c>
      <c r="K5" s="17">
        <v>-525.38</v>
      </c>
      <c r="L5" s="14">
        <f t="shared" si="0"/>
        <v>0</v>
      </c>
    </row>
    <row r="6" spans="2:12" x14ac:dyDescent="0.25">
      <c r="B6" s="16" t="s">
        <v>11</v>
      </c>
      <c r="C6" s="7" t="s">
        <v>12</v>
      </c>
      <c r="D6" s="8" t="s">
        <v>13</v>
      </c>
      <c r="E6" s="9" t="s">
        <v>14</v>
      </c>
      <c r="F6" s="15">
        <v>30945</v>
      </c>
      <c r="G6" s="7">
        <v>382</v>
      </c>
      <c r="H6" s="16" t="s">
        <v>20</v>
      </c>
      <c r="I6" s="16" t="s">
        <v>21</v>
      </c>
      <c r="J6" s="17">
        <v>486</v>
      </c>
      <c r="K6" s="17">
        <v>-486</v>
      </c>
      <c r="L6" s="14">
        <f t="shared" si="0"/>
        <v>0</v>
      </c>
    </row>
    <row r="7" spans="2:12" x14ac:dyDescent="0.25">
      <c r="B7" s="16" t="s">
        <v>11</v>
      </c>
      <c r="C7" s="7" t="s">
        <v>12</v>
      </c>
      <c r="D7" s="8" t="s">
        <v>13</v>
      </c>
      <c r="E7" s="9" t="s">
        <v>14</v>
      </c>
      <c r="F7" s="15">
        <v>31501</v>
      </c>
      <c r="G7" s="7">
        <v>390</v>
      </c>
      <c r="H7" s="16" t="s">
        <v>22</v>
      </c>
      <c r="I7" s="16" t="s">
        <v>23</v>
      </c>
      <c r="J7" s="17">
        <v>1550.76</v>
      </c>
      <c r="K7" s="17">
        <v>-1550.76</v>
      </c>
      <c r="L7" s="14">
        <f t="shared" si="0"/>
        <v>0</v>
      </c>
    </row>
    <row r="8" spans="2:12" x14ac:dyDescent="0.25">
      <c r="B8" s="16" t="s">
        <v>11</v>
      </c>
      <c r="C8" s="7" t="s">
        <v>12</v>
      </c>
      <c r="D8" s="8" t="s">
        <v>13</v>
      </c>
      <c r="E8" s="9" t="s">
        <v>14</v>
      </c>
      <c r="F8" s="15">
        <v>31593</v>
      </c>
      <c r="G8" s="7">
        <v>408</v>
      </c>
      <c r="H8" s="16" t="s">
        <v>24</v>
      </c>
      <c r="I8" s="16" t="s">
        <v>25</v>
      </c>
      <c r="J8" s="17">
        <v>486</v>
      </c>
      <c r="K8" s="17">
        <v>-486</v>
      </c>
      <c r="L8" s="14">
        <f t="shared" si="0"/>
        <v>0</v>
      </c>
    </row>
    <row r="9" spans="2:12" x14ac:dyDescent="0.25">
      <c r="B9" s="16" t="s">
        <v>11</v>
      </c>
      <c r="C9" s="7" t="s">
        <v>12</v>
      </c>
      <c r="D9" s="8" t="s">
        <v>13</v>
      </c>
      <c r="E9" s="9" t="s">
        <v>14</v>
      </c>
      <c r="F9" s="15">
        <v>32507</v>
      </c>
      <c r="G9" s="7">
        <v>477</v>
      </c>
      <c r="H9" s="16" t="s">
        <v>26</v>
      </c>
      <c r="I9" s="16" t="s">
        <v>27</v>
      </c>
      <c r="J9" s="17">
        <v>486</v>
      </c>
      <c r="K9" s="17">
        <v>-486</v>
      </c>
      <c r="L9" s="14">
        <f t="shared" si="0"/>
        <v>0</v>
      </c>
    </row>
    <row r="10" spans="2:12" x14ac:dyDescent="0.25">
      <c r="B10" s="16" t="s">
        <v>11</v>
      </c>
      <c r="C10" s="7" t="s">
        <v>12</v>
      </c>
      <c r="D10" s="8" t="s">
        <v>13</v>
      </c>
      <c r="E10" s="9" t="s">
        <v>14</v>
      </c>
      <c r="F10" s="15">
        <v>32659</v>
      </c>
      <c r="G10" s="7">
        <v>489</v>
      </c>
      <c r="H10" s="16" t="s">
        <v>28</v>
      </c>
      <c r="I10" s="16" t="s">
        <v>29</v>
      </c>
      <c r="J10" s="17">
        <v>298</v>
      </c>
      <c r="K10" s="17">
        <v>-298</v>
      </c>
      <c r="L10" s="14">
        <f t="shared" si="0"/>
        <v>0</v>
      </c>
    </row>
    <row r="11" spans="2:12" x14ac:dyDescent="0.25">
      <c r="B11" s="16" t="s">
        <v>11</v>
      </c>
      <c r="C11" s="7" t="s">
        <v>12</v>
      </c>
      <c r="D11" s="8" t="s">
        <v>13</v>
      </c>
      <c r="E11" s="9" t="s">
        <v>14</v>
      </c>
      <c r="F11" s="15">
        <v>33237</v>
      </c>
      <c r="G11" s="7">
        <v>520</v>
      </c>
      <c r="H11" s="16" t="s">
        <v>30</v>
      </c>
      <c r="I11" s="16" t="s">
        <v>18</v>
      </c>
      <c r="J11" s="17">
        <v>1150</v>
      </c>
      <c r="K11" s="17">
        <v>-1150</v>
      </c>
      <c r="L11" s="14">
        <f t="shared" si="0"/>
        <v>0</v>
      </c>
    </row>
    <row r="12" spans="2:12" x14ac:dyDescent="0.25">
      <c r="B12" s="16" t="s">
        <v>11</v>
      </c>
      <c r="C12" s="7" t="s">
        <v>12</v>
      </c>
      <c r="D12" s="8" t="s">
        <v>13</v>
      </c>
      <c r="E12" s="9" t="s">
        <v>14</v>
      </c>
      <c r="F12" s="15">
        <v>33237</v>
      </c>
      <c r="G12" s="7">
        <v>521</v>
      </c>
      <c r="H12" s="16" t="s">
        <v>30</v>
      </c>
      <c r="I12" s="16" t="s">
        <v>29</v>
      </c>
      <c r="J12" s="17">
        <v>1150</v>
      </c>
      <c r="K12" s="17">
        <v>-1150</v>
      </c>
      <c r="L12" s="14">
        <f t="shared" si="0"/>
        <v>0</v>
      </c>
    </row>
    <row r="13" spans="2:12" x14ac:dyDescent="0.25">
      <c r="B13" s="16" t="s">
        <v>11</v>
      </c>
      <c r="C13" s="7" t="s">
        <v>12</v>
      </c>
      <c r="D13" s="8" t="s">
        <v>13</v>
      </c>
      <c r="E13" s="9" t="s">
        <v>14</v>
      </c>
      <c r="F13" s="15">
        <v>33358</v>
      </c>
      <c r="G13" s="7">
        <v>527</v>
      </c>
      <c r="H13" s="16" t="s">
        <v>31</v>
      </c>
      <c r="I13" s="16" t="s">
        <v>16</v>
      </c>
      <c r="J13" s="17">
        <v>710</v>
      </c>
      <c r="K13" s="17">
        <v>-710</v>
      </c>
      <c r="L13" s="14">
        <f t="shared" si="0"/>
        <v>0</v>
      </c>
    </row>
    <row r="14" spans="2:12" x14ac:dyDescent="0.25">
      <c r="B14" s="16" t="s">
        <v>11</v>
      </c>
      <c r="C14" s="7" t="s">
        <v>12</v>
      </c>
      <c r="D14" s="8" t="s">
        <v>13</v>
      </c>
      <c r="E14" s="9" t="s">
        <v>14</v>
      </c>
      <c r="F14" s="15">
        <v>33358</v>
      </c>
      <c r="G14" s="7">
        <v>522</v>
      </c>
      <c r="H14" s="16" t="s">
        <v>26</v>
      </c>
      <c r="I14" s="16" t="s">
        <v>16</v>
      </c>
      <c r="J14" s="17">
        <v>130</v>
      </c>
      <c r="K14" s="17">
        <v>-130</v>
      </c>
      <c r="L14" s="14">
        <f t="shared" si="0"/>
        <v>0</v>
      </c>
    </row>
    <row r="15" spans="2:12" x14ac:dyDescent="0.25">
      <c r="B15" s="16" t="s">
        <v>11</v>
      </c>
      <c r="C15" s="7" t="s">
        <v>12</v>
      </c>
      <c r="D15" s="8" t="s">
        <v>13</v>
      </c>
      <c r="E15" s="9" t="s">
        <v>14</v>
      </c>
      <c r="F15" s="15">
        <v>33358</v>
      </c>
      <c r="G15" s="7">
        <v>549</v>
      </c>
      <c r="H15" s="16" t="s">
        <v>31</v>
      </c>
      <c r="I15" s="16" t="s">
        <v>32</v>
      </c>
      <c r="J15" s="17">
        <v>710</v>
      </c>
      <c r="K15" s="17">
        <v>-710</v>
      </c>
      <c r="L15" s="14">
        <f t="shared" si="0"/>
        <v>0</v>
      </c>
    </row>
    <row r="16" spans="2:12" x14ac:dyDescent="0.25">
      <c r="B16" s="16" t="s">
        <v>11</v>
      </c>
      <c r="C16" s="7" t="s">
        <v>12</v>
      </c>
      <c r="D16" s="8" t="s">
        <v>13</v>
      </c>
      <c r="E16" s="9" t="s">
        <v>14</v>
      </c>
      <c r="F16" s="15">
        <v>33358</v>
      </c>
      <c r="G16" s="7">
        <v>551</v>
      </c>
      <c r="H16" s="16" t="s">
        <v>31</v>
      </c>
      <c r="I16" s="16" t="s">
        <v>18</v>
      </c>
      <c r="J16" s="17">
        <v>710</v>
      </c>
      <c r="K16" s="17">
        <v>-710</v>
      </c>
      <c r="L16" s="14">
        <f t="shared" si="0"/>
        <v>0</v>
      </c>
    </row>
    <row r="17" spans="2:12" x14ac:dyDescent="0.25">
      <c r="B17" s="16" t="s">
        <v>11</v>
      </c>
      <c r="C17" s="7" t="s">
        <v>12</v>
      </c>
      <c r="D17" s="8" t="s">
        <v>13</v>
      </c>
      <c r="E17" s="9" t="s">
        <v>14</v>
      </c>
      <c r="F17" s="15">
        <v>33419</v>
      </c>
      <c r="G17" s="7">
        <v>528</v>
      </c>
      <c r="H17" s="16" t="s">
        <v>33</v>
      </c>
      <c r="I17" s="16" t="s">
        <v>16</v>
      </c>
      <c r="J17" s="17">
        <v>1150</v>
      </c>
      <c r="K17" s="17">
        <v>-1150</v>
      </c>
      <c r="L17" s="14">
        <f t="shared" si="0"/>
        <v>0</v>
      </c>
    </row>
    <row r="18" spans="2:12" x14ac:dyDescent="0.25">
      <c r="B18" s="16" t="s">
        <v>11</v>
      </c>
      <c r="C18" s="7" t="s">
        <v>12</v>
      </c>
      <c r="D18" s="8" t="s">
        <v>13</v>
      </c>
      <c r="E18" s="9" t="s">
        <v>14</v>
      </c>
      <c r="F18" s="15">
        <v>33602</v>
      </c>
      <c r="G18" s="7">
        <v>578</v>
      </c>
      <c r="H18" s="16" t="s">
        <v>15</v>
      </c>
      <c r="I18" s="16" t="s">
        <v>34</v>
      </c>
      <c r="J18" s="17">
        <v>1250</v>
      </c>
      <c r="K18" s="17">
        <v>-1250</v>
      </c>
      <c r="L18" s="14">
        <f t="shared" si="0"/>
        <v>0</v>
      </c>
    </row>
    <row r="19" spans="2:12" x14ac:dyDescent="0.25">
      <c r="B19" s="16" t="s">
        <v>11</v>
      </c>
      <c r="C19" s="7" t="s">
        <v>12</v>
      </c>
      <c r="D19" s="8" t="s">
        <v>13</v>
      </c>
      <c r="E19" s="9" t="s">
        <v>14</v>
      </c>
      <c r="F19" s="15">
        <v>34150</v>
      </c>
      <c r="G19" s="7">
        <v>825</v>
      </c>
      <c r="H19" s="16" t="s">
        <v>15</v>
      </c>
      <c r="I19" s="16" t="s">
        <v>35</v>
      </c>
      <c r="J19" s="17">
        <v>1200</v>
      </c>
      <c r="K19" s="17">
        <v>-1200</v>
      </c>
      <c r="L19" s="14">
        <f t="shared" si="0"/>
        <v>0</v>
      </c>
    </row>
    <row r="20" spans="2:12" x14ac:dyDescent="0.25">
      <c r="B20" s="16" t="s">
        <v>11</v>
      </c>
      <c r="C20" s="7" t="s">
        <v>12</v>
      </c>
      <c r="D20" s="8" t="s">
        <v>13</v>
      </c>
      <c r="E20" s="9" t="s">
        <v>14</v>
      </c>
      <c r="F20" s="15">
        <v>34393</v>
      </c>
      <c r="G20" s="7">
        <v>840</v>
      </c>
      <c r="H20" s="16" t="s">
        <v>36</v>
      </c>
      <c r="I20" s="16" t="s">
        <v>25</v>
      </c>
      <c r="J20" s="17">
        <v>662.54</v>
      </c>
      <c r="K20" s="17">
        <v>-662.54</v>
      </c>
      <c r="L20" s="14">
        <f t="shared" si="0"/>
        <v>0</v>
      </c>
    </row>
    <row r="21" spans="2:12" x14ac:dyDescent="0.25">
      <c r="B21" s="16" t="s">
        <v>11</v>
      </c>
      <c r="C21" s="7" t="s">
        <v>12</v>
      </c>
      <c r="D21" s="8" t="s">
        <v>13</v>
      </c>
      <c r="E21" s="9" t="s">
        <v>14</v>
      </c>
      <c r="F21" s="15">
        <v>34484</v>
      </c>
      <c r="G21" s="7">
        <v>908</v>
      </c>
      <c r="H21" s="16" t="s">
        <v>28</v>
      </c>
      <c r="I21" s="16" t="s">
        <v>32</v>
      </c>
      <c r="J21" s="17">
        <v>240</v>
      </c>
      <c r="K21" s="17">
        <v>-240</v>
      </c>
      <c r="L21" s="14">
        <f t="shared" si="0"/>
        <v>0</v>
      </c>
    </row>
    <row r="22" spans="2:12" x14ac:dyDescent="0.25">
      <c r="B22" s="16" t="s">
        <v>11</v>
      </c>
      <c r="C22" s="7" t="s">
        <v>12</v>
      </c>
      <c r="D22" s="8" t="s">
        <v>13</v>
      </c>
      <c r="E22" s="9" t="s">
        <v>14</v>
      </c>
      <c r="F22" s="15">
        <v>34484</v>
      </c>
      <c r="G22" s="7">
        <v>909</v>
      </c>
      <c r="H22" s="16" t="s">
        <v>17</v>
      </c>
      <c r="I22" s="16" t="s">
        <v>37</v>
      </c>
      <c r="J22" s="17">
        <v>240</v>
      </c>
      <c r="K22" s="17">
        <v>-240</v>
      </c>
      <c r="L22" s="14">
        <f t="shared" si="0"/>
        <v>0</v>
      </c>
    </row>
    <row r="23" spans="2:12" x14ac:dyDescent="0.25">
      <c r="B23" s="16" t="s">
        <v>11</v>
      </c>
      <c r="C23" s="7" t="s">
        <v>12</v>
      </c>
      <c r="D23" s="8" t="s">
        <v>13</v>
      </c>
      <c r="E23" s="9" t="s">
        <v>14</v>
      </c>
      <c r="F23" s="15">
        <v>35430</v>
      </c>
      <c r="G23" s="7">
        <v>1193</v>
      </c>
      <c r="H23" s="16" t="s">
        <v>38</v>
      </c>
      <c r="I23" s="16" t="s">
        <v>34</v>
      </c>
      <c r="J23" s="17">
        <v>175</v>
      </c>
      <c r="K23" s="17">
        <v>-175</v>
      </c>
      <c r="L23" s="14">
        <f t="shared" si="0"/>
        <v>0</v>
      </c>
    </row>
    <row r="24" spans="2:12" x14ac:dyDescent="0.25">
      <c r="B24" s="16" t="s">
        <v>11</v>
      </c>
      <c r="C24" s="7" t="s">
        <v>12</v>
      </c>
      <c r="D24" s="8" t="s">
        <v>13</v>
      </c>
      <c r="E24" s="9" t="s">
        <v>14</v>
      </c>
      <c r="F24" s="15">
        <v>36011</v>
      </c>
      <c r="G24" s="7">
        <v>1291</v>
      </c>
      <c r="H24" s="16" t="s">
        <v>39</v>
      </c>
      <c r="I24" s="16" t="s">
        <v>18</v>
      </c>
      <c r="J24" s="17">
        <v>321.10000000000002</v>
      </c>
      <c r="K24" s="17">
        <v>-321.10000000000002</v>
      </c>
      <c r="L24" s="14">
        <f t="shared" si="0"/>
        <v>0</v>
      </c>
    </row>
    <row r="25" spans="2:12" x14ac:dyDescent="0.25">
      <c r="B25" s="16" t="s">
        <v>11</v>
      </c>
      <c r="C25" s="7" t="s">
        <v>12</v>
      </c>
      <c r="D25" s="8" t="s">
        <v>13</v>
      </c>
      <c r="E25" s="9" t="s">
        <v>14</v>
      </c>
      <c r="F25" s="15">
        <v>36830</v>
      </c>
      <c r="G25" s="7">
        <v>1518</v>
      </c>
      <c r="H25" s="16" t="s">
        <v>40</v>
      </c>
      <c r="I25" s="16" t="s">
        <v>41</v>
      </c>
      <c r="J25" s="17">
        <v>147</v>
      </c>
      <c r="K25" s="17">
        <v>-147</v>
      </c>
      <c r="L25" s="14">
        <f t="shared" si="0"/>
        <v>0</v>
      </c>
    </row>
    <row r="26" spans="2:12" x14ac:dyDescent="0.25">
      <c r="B26" s="16" t="s">
        <v>11</v>
      </c>
      <c r="C26" s="7" t="s">
        <v>12</v>
      </c>
      <c r="D26" s="8" t="s">
        <v>13</v>
      </c>
      <c r="E26" s="9" t="s">
        <v>14</v>
      </c>
      <c r="F26" s="15">
        <v>37610</v>
      </c>
      <c r="G26" s="7">
        <v>1621</v>
      </c>
      <c r="H26" s="16" t="s">
        <v>42</v>
      </c>
      <c r="I26" s="16" t="s">
        <v>16</v>
      </c>
      <c r="J26" s="17">
        <v>760</v>
      </c>
      <c r="K26" s="17">
        <v>-760</v>
      </c>
      <c r="L26" s="14">
        <f t="shared" si="0"/>
        <v>0</v>
      </c>
    </row>
    <row r="27" spans="2:12" x14ac:dyDescent="0.25">
      <c r="B27" s="16" t="s">
        <v>11</v>
      </c>
      <c r="C27" s="7" t="s">
        <v>12</v>
      </c>
      <c r="D27" s="8" t="s">
        <v>13</v>
      </c>
      <c r="E27" s="9" t="s">
        <v>14</v>
      </c>
      <c r="F27" s="15">
        <v>38175</v>
      </c>
      <c r="G27" s="7">
        <v>1658</v>
      </c>
      <c r="H27" s="16" t="s">
        <v>43</v>
      </c>
      <c r="I27" s="16" t="s">
        <v>44</v>
      </c>
      <c r="J27" s="17">
        <v>260</v>
      </c>
      <c r="K27" s="17">
        <v>-260</v>
      </c>
      <c r="L27" s="14">
        <f t="shared" si="0"/>
        <v>0</v>
      </c>
    </row>
    <row r="28" spans="2:12" x14ac:dyDescent="0.25">
      <c r="B28" s="16" t="s">
        <v>11</v>
      </c>
      <c r="C28" s="7" t="s">
        <v>12</v>
      </c>
      <c r="D28" s="8" t="s">
        <v>13</v>
      </c>
      <c r="E28" s="9" t="s">
        <v>14</v>
      </c>
      <c r="F28" s="15">
        <v>38266</v>
      </c>
      <c r="G28" s="7">
        <v>1670</v>
      </c>
      <c r="H28" s="16" t="s">
        <v>45</v>
      </c>
      <c r="I28" s="16" t="s">
        <v>46</v>
      </c>
      <c r="J28" s="17">
        <v>260</v>
      </c>
      <c r="K28" s="17">
        <v>-260</v>
      </c>
      <c r="L28" s="14">
        <f t="shared" si="0"/>
        <v>0</v>
      </c>
    </row>
    <row r="29" spans="2:12" x14ac:dyDescent="0.25">
      <c r="B29" s="16" t="s">
        <v>11</v>
      </c>
      <c r="C29" s="7" t="s">
        <v>12</v>
      </c>
      <c r="D29" s="8" t="s">
        <v>13</v>
      </c>
      <c r="E29" s="9" t="s">
        <v>14</v>
      </c>
      <c r="F29" s="15">
        <v>38363</v>
      </c>
      <c r="G29" s="7">
        <v>1671</v>
      </c>
      <c r="H29" s="16" t="s">
        <v>47</v>
      </c>
      <c r="I29" s="16" t="s">
        <v>48</v>
      </c>
      <c r="J29" s="17">
        <v>199</v>
      </c>
      <c r="K29" s="17">
        <v>-199</v>
      </c>
      <c r="L29" s="14">
        <f t="shared" si="0"/>
        <v>0</v>
      </c>
    </row>
    <row r="30" spans="2:12" x14ac:dyDescent="0.25">
      <c r="B30" s="16" t="s">
        <v>11</v>
      </c>
      <c r="C30" s="7" t="s">
        <v>12</v>
      </c>
      <c r="D30" s="8" t="s">
        <v>13</v>
      </c>
      <c r="E30" s="9" t="s">
        <v>14</v>
      </c>
      <c r="F30" s="15">
        <v>39094</v>
      </c>
      <c r="G30" s="7">
        <v>1944</v>
      </c>
      <c r="H30" s="16" t="s">
        <v>49</v>
      </c>
      <c r="I30" s="16" t="s">
        <v>50</v>
      </c>
      <c r="J30" s="17">
        <v>185</v>
      </c>
      <c r="K30" s="17">
        <v>-185</v>
      </c>
      <c r="L30" s="14">
        <f t="shared" si="0"/>
        <v>0</v>
      </c>
    </row>
    <row r="31" spans="2:12" x14ac:dyDescent="0.25">
      <c r="B31" s="16" t="s">
        <v>11</v>
      </c>
      <c r="C31" s="7" t="s">
        <v>12</v>
      </c>
      <c r="D31" s="8" t="s">
        <v>13</v>
      </c>
      <c r="E31" s="9" t="s">
        <v>14</v>
      </c>
      <c r="F31" s="15">
        <v>39094</v>
      </c>
      <c r="G31" s="7">
        <v>1945</v>
      </c>
      <c r="H31" s="16" t="s">
        <v>49</v>
      </c>
      <c r="I31" s="16" t="s">
        <v>51</v>
      </c>
      <c r="J31" s="17">
        <v>185</v>
      </c>
      <c r="K31" s="17">
        <v>-185</v>
      </c>
      <c r="L31" s="14">
        <f t="shared" si="0"/>
        <v>0</v>
      </c>
    </row>
    <row r="32" spans="2:12" x14ac:dyDescent="0.25">
      <c r="B32" s="16" t="s">
        <v>11</v>
      </c>
      <c r="C32" s="7" t="s">
        <v>12</v>
      </c>
      <c r="D32" s="8" t="s">
        <v>13</v>
      </c>
      <c r="E32" s="9" t="s">
        <v>14</v>
      </c>
      <c r="F32" s="15">
        <v>39099</v>
      </c>
      <c r="G32" s="7">
        <v>1949</v>
      </c>
      <c r="H32" s="16" t="s">
        <v>52</v>
      </c>
      <c r="I32" s="16" t="s">
        <v>29</v>
      </c>
      <c r="J32" s="17">
        <v>628</v>
      </c>
      <c r="K32" s="17">
        <v>-628</v>
      </c>
      <c r="L32" s="14">
        <f t="shared" si="0"/>
        <v>0</v>
      </c>
    </row>
    <row r="33" spans="2:12" x14ac:dyDescent="0.25">
      <c r="B33" s="16" t="s">
        <v>11</v>
      </c>
      <c r="C33" s="7" t="s">
        <v>12</v>
      </c>
      <c r="D33" s="8" t="s">
        <v>13</v>
      </c>
      <c r="E33" s="9" t="s">
        <v>14</v>
      </c>
      <c r="F33" s="15">
        <v>39190</v>
      </c>
      <c r="G33" s="7">
        <v>2039</v>
      </c>
      <c r="H33" s="16" t="s">
        <v>53</v>
      </c>
      <c r="I33" s="16" t="s">
        <v>18</v>
      </c>
      <c r="J33" s="17">
        <v>525.15</v>
      </c>
      <c r="K33" s="17">
        <v>-525.15</v>
      </c>
      <c r="L33" s="14">
        <f t="shared" si="0"/>
        <v>0</v>
      </c>
    </row>
    <row r="34" spans="2:12" x14ac:dyDescent="0.25">
      <c r="B34" s="16" t="s">
        <v>11</v>
      </c>
      <c r="C34" s="7" t="s">
        <v>12</v>
      </c>
      <c r="D34" s="8" t="s">
        <v>13</v>
      </c>
      <c r="E34" s="9" t="s">
        <v>14</v>
      </c>
      <c r="F34" s="15">
        <v>39468</v>
      </c>
      <c r="G34" s="7">
        <v>2078</v>
      </c>
      <c r="H34" s="16" t="s">
        <v>53</v>
      </c>
      <c r="I34" s="16" t="s">
        <v>54</v>
      </c>
      <c r="J34" s="17">
        <v>480</v>
      </c>
      <c r="K34" s="17">
        <v>-480</v>
      </c>
      <c r="L34" s="14">
        <f t="shared" si="0"/>
        <v>0</v>
      </c>
    </row>
    <row r="35" spans="2:12" x14ac:dyDescent="0.25">
      <c r="B35" s="16" t="s">
        <v>11</v>
      </c>
      <c r="C35" s="7" t="s">
        <v>12</v>
      </c>
      <c r="D35" s="8" t="s">
        <v>13</v>
      </c>
      <c r="E35" s="9" t="s">
        <v>14</v>
      </c>
      <c r="F35" s="15">
        <v>39486</v>
      </c>
      <c r="G35" s="7">
        <v>2079</v>
      </c>
      <c r="H35" s="16" t="s">
        <v>55</v>
      </c>
      <c r="I35" s="16" t="s">
        <v>56</v>
      </c>
      <c r="J35" s="17">
        <v>185</v>
      </c>
      <c r="K35" s="17">
        <v>-185</v>
      </c>
      <c r="L35" s="14">
        <f t="shared" si="0"/>
        <v>0</v>
      </c>
    </row>
    <row r="36" spans="2:12" x14ac:dyDescent="0.25">
      <c r="B36" s="16" t="s">
        <v>11</v>
      </c>
      <c r="C36" s="7" t="s">
        <v>12</v>
      </c>
      <c r="D36" s="8" t="s">
        <v>13</v>
      </c>
      <c r="E36" s="9" t="s">
        <v>14</v>
      </c>
      <c r="F36" s="15">
        <v>39486</v>
      </c>
      <c r="G36" s="7">
        <v>2080</v>
      </c>
      <c r="H36" s="16" t="s">
        <v>55</v>
      </c>
      <c r="I36" s="16" t="s">
        <v>29</v>
      </c>
      <c r="J36" s="17">
        <v>185</v>
      </c>
      <c r="K36" s="17">
        <v>-185</v>
      </c>
      <c r="L36" s="14">
        <f t="shared" si="0"/>
        <v>0</v>
      </c>
    </row>
    <row r="37" spans="2:12" x14ac:dyDescent="0.25">
      <c r="B37" s="16" t="s">
        <v>11</v>
      </c>
      <c r="C37" s="7" t="s">
        <v>12</v>
      </c>
      <c r="D37" s="8" t="s">
        <v>13</v>
      </c>
      <c r="E37" s="9" t="s">
        <v>14</v>
      </c>
      <c r="F37" s="15">
        <v>39854</v>
      </c>
      <c r="G37" s="7">
        <v>2133</v>
      </c>
      <c r="H37" s="16" t="s">
        <v>17</v>
      </c>
      <c r="I37" s="16" t="s">
        <v>50</v>
      </c>
      <c r="J37" s="17">
        <v>320</v>
      </c>
      <c r="K37" s="17">
        <v>-320.00331200000011</v>
      </c>
      <c r="L37" s="14">
        <f>J37+K37</f>
        <v>-3.3120000001076733E-3</v>
      </c>
    </row>
    <row r="38" spans="2:12" x14ac:dyDescent="0.25">
      <c r="B38" s="16" t="s">
        <v>11</v>
      </c>
      <c r="C38" s="7" t="s">
        <v>12</v>
      </c>
      <c r="D38" s="8" t="s">
        <v>13</v>
      </c>
      <c r="E38" s="9" t="s">
        <v>14</v>
      </c>
      <c r="F38" s="15">
        <v>39919</v>
      </c>
      <c r="G38" s="7">
        <v>2144</v>
      </c>
      <c r="H38" s="16" t="s">
        <v>57</v>
      </c>
      <c r="I38" s="16" t="s">
        <v>50</v>
      </c>
      <c r="J38" s="17">
        <v>320</v>
      </c>
      <c r="K38" s="17">
        <v>-293.89659199999977</v>
      </c>
      <c r="L38" s="14">
        <f t="shared" si="0"/>
        <v>26.103408000000229</v>
      </c>
    </row>
    <row r="39" spans="2:12" x14ac:dyDescent="0.25">
      <c r="B39" s="16" t="s">
        <v>11</v>
      </c>
      <c r="C39" s="7" t="s">
        <v>12</v>
      </c>
      <c r="D39" s="8" t="s">
        <v>13</v>
      </c>
      <c r="E39" s="9" t="s">
        <v>14</v>
      </c>
      <c r="F39" s="15">
        <v>39932</v>
      </c>
      <c r="G39" s="7">
        <v>2146</v>
      </c>
      <c r="H39" s="16" t="s">
        <v>58</v>
      </c>
      <c r="I39" s="16" t="s">
        <v>59</v>
      </c>
      <c r="J39" s="17">
        <v>680</v>
      </c>
      <c r="K39" s="17">
        <v>-677.85650799999985</v>
      </c>
      <c r="L39" s="14">
        <f t="shared" si="0"/>
        <v>2.1434920000001512</v>
      </c>
    </row>
    <row r="40" spans="2:12" x14ac:dyDescent="0.25">
      <c r="B40" s="16" t="s">
        <v>11</v>
      </c>
      <c r="C40" s="7" t="s">
        <v>12</v>
      </c>
      <c r="D40" s="8" t="s">
        <v>13</v>
      </c>
      <c r="E40" s="9" t="s">
        <v>14</v>
      </c>
      <c r="F40" s="15">
        <v>40050</v>
      </c>
      <c r="G40" s="7">
        <v>2185</v>
      </c>
      <c r="H40" s="16" t="s">
        <v>60</v>
      </c>
      <c r="I40" s="16" t="s">
        <v>41</v>
      </c>
      <c r="J40" s="17">
        <v>579</v>
      </c>
      <c r="K40" s="17">
        <v>-262.75969119999974</v>
      </c>
      <c r="L40" s="14">
        <f t="shared" si="0"/>
        <v>316.24030880000026</v>
      </c>
    </row>
    <row r="41" spans="2:12" x14ac:dyDescent="0.25">
      <c r="B41" s="16" t="s">
        <v>11</v>
      </c>
      <c r="C41" s="7" t="s">
        <v>12</v>
      </c>
      <c r="D41" s="8" t="s">
        <v>13</v>
      </c>
      <c r="E41" s="9" t="s">
        <v>14</v>
      </c>
      <c r="F41" s="15">
        <v>40253</v>
      </c>
      <c r="G41" s="7">
        <v>2212</v>
      </c>
      <c r="H41" s="16" t="s">
        <v>61</v>
      </c>
      <c r="I41" s="16" t="s">
        <v>62</v>
      </c>
      <c r="J41" s="17">
        <v>455</v>
      </c>
      <c r="K41" s="17">
        <v>-455.00312100000008</v>
      </c>
      <c r="L41" s="14">
        <f t="shared" si="0"/>
        <v>-3.1210000000783111E-3</v>
      </c>
    </row>
    <row r="42" spans="2:12" x14ac:dyDescent="0.25">
      <c r="B42" s="16" t="s">
        <v>11</v>
      </c>
      <c r="C42" s="7" t="s">
        <v>12</v>
      </c>
      <c r="D42" s="8" t="s">
        <v>13</v>
      </c>
      <c r="E42" s="9" t="s">
        <v>14</v>
      </c>
      <c r="F42" s="15">
        <v>40639</v>
      </c>
      <c r="G42" s="7">
        <v>3015</v>
      </c>
      <c r="H42" s="16" t="s">
        <v>52</v>
      </c>
      <c r="I42" s="16" t="s">
        <v>27</v>
      </c>
      <c r="J42" s="17">
        <v>550</v>
      </c>
      <c r="K42" s="17">
        <v>-549.99950500000011</v>
      </c>
      <c r="L42" s="14">
        <f t="shared" si="0"/>
        <v>4.9499999988711352E-4</v>
      </c>
    </row>
    <row r="43" spans="2:12" x14ac:dyDescent="0.25">
      <c r="B43" s="16" t="s">
        <v>11</v>
      </c>
      <c r="C43" s="7" t="s">
        <v>12</v>
      </c>
      <c r="D43" s="8" t="s">
        <v>13</v>
      </c>
      <c r="E43" s="9" t="s">
        <v>14</v>
      </c>
      <c r="F43" s="15">
        <v>40704</v>
      </c>
      <c r="G43" s="7">
        <v>2221</v>
      </c>
      <c r="H43" s="16" t="s">
        <v>63</v>
      </c>
      <c r="I43" s="16" t="s">
        <v>50</v>
      </c>
      <c r="J43" s="17">
        <v>390</v>
      </c>
      <c r="K43" s="17">
        <v>-389.99964899999935</v>
      </c>
      <c r="L43" s="14">
        <f t="shared" si="0"/>
        <v>3.510000006485825E-4</v>
      </c>
    </row>
    <row r="44" spans="2:12" x14ac:dyDescent="0.25">
      <c r="B44" s="16" t="s">
        <v>11</v>
      </c>
      <c r="C44" s="7" t="s">
        <v>12</v>
      </c>
      <c r="D44" s="8" t="s">
        <v>13</v>
      </c>
      <c r="E44" s="9" t="s">
        <v>14</v>
      </c>
      <c r="F44" s="15">
        <v>40858</v>
      </c>
      <c r="G44" s="7">
        <v>2722</v>
      </c>
      <c r="H44" s="16" t="s">
        <v>64</v>
      </c>
      <c r="I44" s="16" t="s">
        <v>65</v>
      </c>
      <c r="J44" s="17">
        <v>390</v>
      </c>
      <c r="K44" s="17">
        <v>-376.05960999999928</v>
      </c>
      <c r="L44" s="14">
        <f t="shared" si="0"/>
        <v>13.940390000000718</v>
      </c>
    </row>
    <row r="45" spans="2:12" x14ac:dyDescent="0.25">
      <c r="B45" s="16" t="s">
        <v>11</v>
      </c>
      <c r="C45" s="7" t="s">
        <v>12</v>
      </c>
      <c r="D45" s="8" t="s">
        <v>13</v>
      </c>
      <c r="E45" s="9" t="s">
        <v>14</v>
      </c>
      <c r="F45" s="15">
        <v>40883</v>
      </c>
      <c r="G45" s="7">
        <v>2903</v>
      </c>
      <c r="H45" s="16" t="s">
        <v>60</v>
      </c>
      <c r="I45" s="16" t="s">
        <v>65</v>
      </c>
      <c r="J45" s="17">
        <v>560</v>
      </c>
      <c r="K45" s="17">
        <v>-536.13944000000038</v>
      </c>
      <c r="L45" s="14">
        <f t="shared" si="0"/>
        <v>23.860559999999623</v>
      </c>
    </row>
    <row r="46" spans="2:12" x14ac:dyDescent="0.25">
      <c r="B46" s="16" t="s">
        <v>11</v>
      </c>
      <c r="C46" s="7" t="s">
        <v>12</v>
      </c>
      <c r="D46" s="8" t="s">
        <v>13</v>
      </c>
      <c r="E46" s="9" t="s">
        <v>14</v>
      </c>
      <c r="F46" s="15">
        <v>41092</v>
      </c>
      <c r="G46" s="7">
        <v>3278</v>
      </c>
      <c r="H46" s="16" t="s">
        <v>66</v>
      </c>
      <c r="I46" s="16" t="s">
        <v>67</v>
      </c>
      <c r="J46" s="17">
        <v>1180</v>
      </c>
      <c r="K46" s="17">
        <v>-1062.1588200000008</v>
      </c>
      <c r="L46" s="14">
        <f t="shared" si="0"/>
        <v>117.84117999999921</v>
      </c>
    </row>
    <row r="47" spans="2:12" x14ac:dyDescent="0.25">
      <c r="B47" s="16" t="s">
        <v>11</v>
      </c>
      <c r="C47" s="7" t="s">
        <v>68</v>
      </c>
      <c r="D47" s="8" t="s">
        <v>69</v>
      </c>
      <c r="E47" s="9" t="s">
        <v>70</v>
      </c>
      <c r="F47" s="15">
        <v>36830</v>
      </c>
      <c r="G47" s="7" t="s">
        <v>71</v>
      </c>
      <c r="H47" s="16" t="s">
        <v>72</v>
      </c>
      <c r="I47" s="16" t="s">
        <v>73</v>
      </c>
      <c r="J47" s="18">
        <v>568</v>
      </c>
      <c r="K47" s="18">
        <v>-568</v>
      </c>
      <c r="L47" s="14">
        <f t="shared" si="0"/>
        <v>0</v>
      </c>
    </row>
    <row r="48" spans="2:12" x14ac:dyDescent="0.25">
      <c r="B48" s="16" t="s">
        <v>11</v>
      </c>
      <c r="C48" s="7" t="s">
        <v>68</v>
      </c>
      <c r="D48" s="8" t="s">
        <v>69</v>
      </c>
      <c r="E48" s="9" t="s">
        <v>70</v>
      </c>
      <c r="F48" s="15">
        <v>39805</v>
      </c>
      <c r="G48" s="7" t="s">
        <v>74</v>
      </c>
      <c r="H48" s="16" t="s">
        <v>75</v>
      </c>
      <c r="I48" s="16" t="s">
        <v>76</v>
      </c>
      <c r="J48" s="18">
        <v>734.92</v>
      </c>
      <c r="K48" s="18">
        <v>-734.92166666666662</v>
      </c>
      <c r="L48" s="14">
        <f t="shared" si="0"/>
        <v>-1.6666666666651508E-3</v>
      </c>
    </row>
    <row r="49" spans="2:12" x14ac:dyDescent="0.25">
      <c r="B49" s="16" t="s">
        <v>11</v>
      </c>
      <c r="C49" s="7" t="s">
        <v>77</v>
      </c>
      <c r="D49" s="7" t="s">
        <v>78</v>
      </c>
      <c r="E49" s="19" t="s">
        <v>79</v>
      </c>
      <c r="F49" s="20" t="s">
        <v>80</v>
      </c>
      <c r="G49" s="7" t="s">
        <v>81</v>
      </c>
      <c r="H49" s="16" t="s">
        <v>82</v>
      </c>
      <c r="I49" s="7" t="s">
        <v>81</v>
      </c>
      <c r="J49" s="14">
        <v>288.01</v>
      </c>
      <c r="K49" s="14">
        <v>-288.01</v>
      </c>
      <c r="L49" s="14">
        <f t="shared" si="0"/>
        <v>0</v>
      </c>
    </row>
    <row r="50" spans="2:12" x14ac:dyDescent="0.25">
      <c r="B50" s="22" t="s">
        <v>83</v>
      </c>
      <c r="C50" s="22"/>
      <c r="D50" s="22"/>
      <c r="E50" s="22"/>
      <c r="F50" s="22"/>
      <c r="G50" s="22"/>
      <c r="H50" s="22"/>
      <c r="I50" s="22"/>
      <c r="J50" s="21">
        <f>SUM(J3:J49)</f>
        <v>25029.459999999995</v>
      </c>
      <c r="K50" s="21">
        <f t="shared" ref="K50:L50" si="1">SUM(K3:K49)</f>
        <v>-24529.337914866665</v>
      </c>
      <c r="L50" s="21">
        <f t="shared" si="1"/>
        <v>500.12208513333388</v>
      </c>
    </row>
  </sheetData>
  <mergeCells count="2">
    <mergeCell ref="B50:I50"/>
    <mergeCell ref="B1:L1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Planilha2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Curto</dc:creator>
  <cp:lastModifiedBy>Anne Curto</cp:lastModifiedBy>
  <dcterms:created xsi:type="dcterms:W3CDTF">2021-09-23T13:29:39Z</dcterms:created>
  <dcterms:modified xsi:type="dcterms:W3CDTF">2021-09-23T14:03:27Z</dcterms:modified>
</cp:coreProperties>
</file>